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<sst xmlns="http://schemas.openxmlformats.org/spreadsheetml/2006/main" count="491" uniqueCount="238">
  <si>
    <t>三明市市本级保障性安居工程5月份进展情况</t>
  </si>
  <si>
    <t>列入年度目标任务项目    类别及项目名称</t>
  </si>
  <si>
    <t>建设地点</t>
  </si>
  <si>
    <t>建设或改建(造)套(户）数及面积</t>
  </si>
  <si>
    <t>用地面积（㎡）</t>
  </si>
  <si>
    <t>总投资(万元)</t>
  </si>
  <si>
    <t>年度计划投资</t>
  </si>
  <si>
    <t>累计完成投资</t>
  </si>
  <si>
    <t>开工  时间</t>
  </si>
  <si>
    <t>竣工    时间</t>
  </si>
  <si>
    <t>年度计划开工套数</t>
  </si>
  <si>
    <t>年度计划竣工套数</t>
  </si>
  <si>
    <t>套数</t>
  </si>
  <si>
    <t>面积   （㎡）</t>
  </si>
  <si>
    <t>合计（不含储备项目）</t>
  </si>
  <si>
    <t>一、2020年度目标任务项目</t>
  </si>
  <si>
    <t>梅列区棚户区改造立丰旧厂生活区A地块</t>
  </si>
  <si>
    <t>三明市梅列区列东街道四路社区</t>
  </si>
  <si>
    <t>二、2019年度目标任务项目</t>
  </si>
  <si>
    <t>三元区御江首府安置房1号楼</t>
  </si>
  <si>
    <t>三元区东霞B1地块</t>
  </si>
  <si>
    <t>三、2018年度目标任务项目</t>
  </si>
  <si>
    <t>三明市原龙机公司地块（东安新村10、11幢）改造项目</t>
  </si>
  <si>
    <t>梅列区东安新村</t>
  </si>
  <si>
    <t>梅列区徐碧新城二期改造项目</t>
  </si>
  <si>
    <t>梅列区徐碧</t>
  </si>
  <si>
    <t>货币安置</t>
  </si>
  <si>
    <t>梅列区徐碧二村89幢改造项目</t>
  </si>
  <si>
    <t>三明市白沙A4地块棚户区改造项目</t>
  </si>
  <si>
    <t>三元区白沙A4地块</t>
  </si>
  <si>
    <t>省一建白沙地块改造项目</t>
  </si>
  <si>
    <t>三元区白沙</t>
  </si>
  <si>
    <t>四、2017年度目标任务项目</t>
  </si>
  <si>
    <r>
      <t>城市棚户区改造：</t>
    </r>
    <r>
      <rPr>
        <sz val="10"/>
        <rFont val="宋体"/>
        <family val="0"/>
      </rPr>
      <t>三明市立丰旧厂生活区棚户区改造（一期）</t>
    </r>
  </si>
  <si>
    <t>梅列区玫瑰新村</t>
  </si>
  <si>
    <t>三明市梅列区零星棚户区改造（东安、农机公司、省一建四队等地块）</t>
  </si>
  <si>
    <t>梅列区</t>
  </si>
  <si>
    <t>三明市省一建下洋棚户区改造（二期）</t>
  </si>
  <si>
    <t>三元区下洋省一建生活区</t>
  </si>
  <si>
    <t>三明市白坂路地块改造（二期）</t>
  </si>
  <si>
    <t>三元区台江A地块</t>
  </si>
  <si>
    <t>2019.5.24</t>
  </si>
  <si>
    <t>五、2016年度目标任务项目</t>
  </si>
  <si>
    <r>
      <t>城市棚户区改造</t>
    </r>
    <r>
      <rPr>
        <sz val="10"/>
        <rFont val="宋体"/>
        <family val="0"/>
      </rPr>
      <t>：三明市绿岩新村安置房工程</t>
    </r>
  </si>
  <si>
    <t>梅列区劲松路</t>
  </si>
  <si>
    <t>---</t>
  </si>
  <si>
    <t>三明市陈大棚户区改造（一期）</t>
  </si>
  <si>
    <t>梅列区陈大镇(4、5、6号楼)</t>
  </si>
  <si>
    <t>三明市沙洲路烟草地块改造（康城丽景）</t>
  </si>
  <si>
    <t>三元区沙洲路</t>
  </si>
  <si>
    <t>2017.2.20</t>
  </si>
  <si>
    <t>三明市马道山至新田巷棚户区改造(二期)</t>
  </si>
  <si>
    <t>三元区马道山至新田巷</t>
  </si>
  <si>
    <t>三明市白坂路地块改造（一期）</t>
  </si>
  <si>
    <t>三明市下洋省一建棚户区改造一期</t>
  </si>
  <si>
    <r>
      <t>垦区危房改造：</t>
    </r>
    <r>
      <rPr>
        <sz val="10"/>
        <rFont val="宋体"/>
        <family val="0"/>
      </rPr>
      <t>三明市吉口农场危房改造</t>
    </r>
  </si>
  <si>
    <t>三明市岩前镇</t>
  </si>
  <si>
    <t>新建3500</t>
  </si>
  <si>
    <t>三明市牛岭茶场危房改造</t>
  </si>
  <si>
    <t>三明市牛岭茶场</t>
  </si>
  <si>
    <t>修缮742</t>
  </si>
  <si>
    <t>三明市乳牛场危房改造</t>
  </si>
  <si>
    <t>三明市碧湖</t>
  </si>
  <si>
    <t>修缮350</t>
  </si>
  <si>
    <t>六、2015年度目标任务项目</t>
  </si>
  <si>
    <r>
      <t>城市棚户区改造</t>
    </r>
    <r>
      <rPr>
        <sz val="10"/>
        <rFont val="宋体"/>
        <family val="0"/>
      </rPr>
      <t>：三明市小长安片区（三明旅社）改造</t>
    </r>
  </si>
  <si>
    <t>三元区工业南路119号</t>
  </si>
  <si>
    <t>三明市马道山至新田巷棚户区改造商品房安置</t>
  </si>
  <si>
    <t>现房安置</t>
  </si>
  <si>
    <t>三明市白沙片区省一建安置房8#楼</t>
  </si>
  <si>
    <t>三元区白沙地块</t>
  </si>
  <si>
    <t>七、2014年度目标任务项目</t>
  </si>
  <si>
    <r>
      <t>廉租房：</t>
    </r>
    <r>
      <rPr>
        <sz val="10"/>
        <rFont val="宋体"/>
        <family val="0"/>
      </rPr>
      <t>三明市海西廉租房（二期）</t>
    </r>
  </si>
  <si>
    <t>三元区海西地块</t>
  </si>
  <si>
    <r>
      <t>经济适用房：</t>
    </r>
    <r>
      <rPr>
        <sz val="10"/>
        <rFont val="宋体"/>
        <family val="0"/>
      </rPr>
      <t>三明市青山一村35幢经济适用住房</t>
    </r>
  </si>
  <si>
    <t>三明市青山一村</t>
  </si>
  <si>
    <t>2015.06</t>
  </si>
  <si>
    <r>
      <t>城市棚户区：</t>
    </r>
    <r>
      <rPr>
        <sz val="10"/>
        <rFont val="宋体"/>
        <family val="0"/>
      </rPr>
      <t>三明市白沙片区省一建安置房1#楼</t>
    </r>
  </si>
  <si>
    <r>
      <t>垦区危房改造：</t>
    </r>
    <r>
      <rPr>
        <sz val="10"/>
        <rFont val="宋体"/>
        <family val="0"/>
      </rPr>
      <t>三明市牛岭茶场危房改造</t>
    </r>
  </si>
  <si>
    <t>加固改造</t>
  </si>
  <si>
    <t>三明市乳牛场</t>
  </si>
  <si>
    <t>八、2013年度目标任务项目</t>
  </si>
  <si>
    <r>
      <t>经济适用住房：</t>
    </r>
    <r>
      <rPr>
        <sz val="10"/>
        <rFont val="宋体"/>
        <family val="0"/>
      </rPr>
      <t>群英二村24、26幢经济适用住房</t>
    </r>
  </si>
  <si>
    <t>三明市群英二村</t>
  </si>
  <si>
    <t>2012.04</t>
  </si>
  <si>
    <t>三明市群英三村1幢、2幢经济适用住房</t>
  </si>
  <si>
    <t>三明市群英三村</t>
  </si>
  <si>
    <r>
      <t>公共租赁住房：</t>
    </r>
    <r>
      <rPr>
        <sz val="10"/>
        <rFont val="宋体"/>
        <family val="0"/>
      </rPr>
      <t>三明市元立工贸有限公司1#宿舍楼</t>
    </r>
  </si>
  <si>
    <t>大坂工业园区</t>
  </si>
  <si>
    <t>2012.01</t>
  </si>
  <si>
    <t>2013.12</t>
  </si>
  <si>
    <t>三明市欣茂药业有限公司配套宿舍楼</t>
  </si>
  <si>
    <t>荆东工业园区</t>
  </si>
  <si>
    <t>2013.09</t>
  </si>
  <si>
    <r>
      <t>城市棚户区改造：</t>
    </r>
    <r>
      <rPr>
        <sz val="10"/>
        <rFont val="宋体"/>
        <family val="0"/>
      </rPr>
      <t>三明市白沙安置房2#3#楼</t>
    </r>
  </si>
  <si>
    <t>三明市白沙社区</t>
  </si>
  <si>
    <t>2013.04</t>
  </si>
  <si>
    <t>2018.5</t>
  </si>
  <si>
    <r>
      <t>林业棚户区改造:</t>
    </r>
    <r>
      <rPr>
        <sz val="10"/>
        <rFont val="宋体"/>
        <family val="0"/>
      </rPr>
      <t>梅列区2013林业采育场危旧房改造项目</t>
    </r>
  </si>
  <si>
    <t>陈大、台江采育场</t>
  </si>
  <si>
    <t>2014.06</t>
  </si>
  <si>
    <r>
      <t>垦区危房改造：</t>
    </r>
    <r>
      <rPr>
        <sz val="10"/>
        <rFont val="宋体"/>
        <family val="0"/>
      </rPr>
      <t>三明市2013年乳牛场危房改造</t>
    </r>
  </si>
  <si>
    <t>梅列区徐碧碧湖新村</t>
  </si>
  <si>
    <t>2011.03</t>
  </si>
  <si>
    <t>2013.10</t>
  </si>
  <si>
    <t>九、2012年度目标任务项目</t>
  </si>
  <si>
    <r>
      <t>廉租住房:</t>
    </r>
    <r>
      <rPr>
        <sz val="10"/>
        <rFont val="宋体"/>
        <family val="0"/>
      </rPr>
      <t>三明市海西金属市场廉租房</t>
    </r>
  </si>
  <si>
    <t>海西金属市场</t>
  </si>
  <si>
    <t>2012.09</t>
  </si>
  <si>
    <r>
      <t>经济适用房：</t>
    </r>
    <r>
      <rPr>
        <sz val="10"/>
        <rFont val="宋体"/>
        <family val="0"/>
      </rPr>
      <t>三明市消防支队经济适用房</t>
    </r>
  </si>
  <si>
    <t>三明市乾龙新村</t>
  </si>
  <si>
    <t>2009.10</t>
  </si>
  <si>
    <t>三明市中银斑竹水电有限公司经济适用房</t>
  </si>
  <si>
    <t>2010.02</t>
  </si>
  <si>
    <t>2012.02</t>
  </si>
  <si>
    <t>三明市碧玉小区经济房B区5#6#</t>
  </si>
  <si>
    <t>陈大镇陈大路(市场对面）</t>
  </si>
  <si>
    <t>2010.10</t>
  </si>
  <si>
    <t>2012.12</t>
  </si>
  <si>
    <t>三明市金香山经济房</t>
  </si>
  <si>
    <t>三元区长兴路3号</t>
  </si>
  <si>
    <t>2012.06</t>
  </si>
  <si>
    <t>三明市工业中路41号70、71#经济房</t>
  </si>
  <si>
    <t>三明市工业中路41号</t>
  </si>
  <si>
    <r>
      <t>公共租赁住房：</t>
    </r>
    <r>
      <rPr>
        <sz val="10"/>
        <rFont val="宋体"/>
        <family val="0"/>
      </rPr>
      <t>三明海西金属市场公租房</t>
    </r>
  </si>
  <si>
    <t xml:space="preserve">三明市华灿医药宿舍楼 </t>
  </si>
  <si>
    <t>三明市荆东工业园区</t>
  </si>
  <si>
    <t>2011.08</t>
  </si>
  <si>
    <r>
      <t>限价商品住房：</t>
    </r>
    <r>
      <rPr>
        <sz val="10"/>
        <rFont val="宋体"/>
        <family val="0"/>
      </rPr>
      <t>三明市碧玉小区安置房</t>
    </r>
  </si>
  <si>
    <t>陈大镇陈大路A区2#、B区1#2#</t>
  </si>
  <si>
    <t>2013.01</t>
  </si>
  <si>
    <t>三明市东新六路安置房（二期）</t>
  </si>
  <si>
    <t>三明市东新六路</t>
  </si>
  <si>
    <t>2017.03</t>
  </si>
  <si>
    <r>
      <t>城市棚户区改造：</t>
    </r>
    <r>
      <rPr>
        <sz val="10"/>
        <rFont val="宋体"/>
        <family val="0"/>
      </rPr>
      <t>三明学院教职工2、3#楼安置房</t>
    </r>
  </si>
  <si>
    <t>三明市高岩路</t>
  </si>
  <si>
    <t>2011.11</t>
  </si>
  <si>
    <t>2015.09</t>
  </si>
  <si>
    <t>三明市乳牛场安置房</t>
  </si>
  <si>
    <t>三明市碧湖乳牛场</t>
  </si>
  <si>
    <t>2013.11</t>
  </si>
  <si>
    <t>三明市翁墩安置房</t>
  </si>
  <si>
    <t>三明市翁墩</t>
  </si>
  <si>
    <t>三明市梅园大酒店周边安置房（二期）</t>
  </si>
  <si>
    <t>三明市东新五路</t>
  </si>
  <si>
    <t>2016.03</t>
  </si>
  <si>
    <r>
      <t>林业棚户区改造:</t>
    </r>
    <r>
      <rPr>
        <sz val="10"/>
        <rFont val="宋体"/>
        <family val="0"/>
      </rPr>
      <t>三明市台江采育场棚户区改造</t>
    </r>
  </si>
  <si>
    <t>台江采育场</t>
  </si>
  <si>
    <t>2011.06</t>
  </si>
  <si>
    <t>十、2011年度目标任务项目</t>
  </si>
  <si>
    <r>
      <t>廉租住房：</t>
    </r>
    <r>
      <rPr>
        <sz val="10"/>
        <rFont val="宋体"/>
        <family val="0"/>
      </rPr>
      <t>三明市翁墩廉租住房</t>
    </r>
  </si>
  <si>
    <t>三明市翁墩公路局地块</t>
  </si>
  <si>
    <t>2016.04</t>
  </si>
  <si>
    <r>
      <t>经济适用房：</t>
    </r>
    <r>
      <rPr>
        <sz val="10"/>
        <rFont val="宋体"/>
        <family val="0"/>
      </rPr>
      <t>三明市省安二期经济适用住房</t>
    </r>
  </si>
  <si>
    <t>三明市富文路</t>
  </si>
  <si>
    <t>2008.12</t>
  </si>
  <si>
    <r>
      <t>公共租赁住房：</t>
    </r>
    <r>
      <rPr>
        <sz val="10"/>
        <rFont val="宋体"/>
        <family val="0"/>
      </rPr>
      <t>三明市白沙公租房</t>
    </r>
  </si>
  <si>
    <t>三明市白沙加油站后</t>
  </si>
  <si>
    <t>三明市长安路19号2幢公租房</t>
  </si>
  <si>
    <t>三明市长安路19号</t>
  </si>
  <si>
    <t xml:space="preserve">  ---</t>
  </si>
  <si>
    <t>三明市富丽礼品宿舍楼</t>
  </si>
  <si>
    <t>三元区台江工业园</t>
  </si>
  <si>
    <t>2011.01</t>
  </si>
  <si>
    <t>2011.10</t>
  </si>
  <si>
    <t>三明市洁亿环卫宿舍楼</t>
  </si>
  <si>
    <t>三元区荆东工业园</t>
  </si>
  <si>
    <t>三明市齿轮箱公司职工宿舍</t>
  </si>
  <si>
    <t>三明高源工业小区</t>
  </si>
  <si>
    <t>2010.04</t>
  </si>
  <si>
    <t>三明市健盛食品公司单身公寓</t>
  </si>
  <si>
    <t>三明碧湖工业小区</t>
  </si>
  <si>
    <t>2010.06</t>
  </si>
  <si>
    <t>2011.07</t>
  </si>
  <si>
    <r>
      <t>限价商品住房：</t>
    </r>
    <r>
      <rPr>
        <sz val="10"/>
        <rFont val="宋体"/>
        <family val="0"/>
      </rPr>
      <t>三明市东新六路安置房(一期)</t>
    </r>
  </si>
  <si>
    <t>三明市徐碧新城B05二期安置房</t>
  </si>
  <si>
    <t>三明市徐碧新城</t>
  </si>
  <si>
    <r>
      <t>城市棚户区改造：</t>
    </r>
    <r>
      <rPr>
        <sz val="10"/>
        <rFont val="宋体"/>
        <family val="0"/>
      </rPr>
      <t>三明市列东体育场馆安置房</t>
    </r>
  </si>
  <si>
    <t>三明市老体育场馆</t>
  </si>
  <si>
    <t>2016.06</t>
  </si>
  <si>
    <t>三明市梅园地块安置房(一期)</t>
  </si>
  <si>
    <r>
      <t>林业棚户区改造:</t>
    </r>
    <r>
      <rPr>
        <sz val="10"/>
        <rFont val="宋体"/>
        <family val="0"/>
      </rPr>
      <t>三元区林业采育场危旧房改建</t>
    </r>
  </si>
  <si>
    <t>各采育场场部、工区</t>
  </si>
  <si>
    <t>2011.12</t>
  </si>
  <si>
    <t>梅列区林业采育场危旧房改建</t>
  </si>
  <si>
    <t>陈大采育场原址</t>
  </si>
  <si>
    <t>莘口教学林场棚户区改造</t>
  </si>
  <si>
    <t>莘口教学林场场部及沙阳工区</t>
  </si>
  <si>
    <r>
      <t>垦区危房改造:</t>
    </r>
    <r>
      <rPr>
        <sz val="10"/>
        <rFont val="宋体"/>
        <family val="0"/>
      </rPr>
      <t>三明市乳牛场(棚户区改造项目)</t>
    </r>
  </si>
  <si>
    <t>三明市溪口畜牧场(棚户区改造项目)</t>
  </si>
  <si>
    <t>三元区馒头山205国道旁</t>
  </si>
  <si>
    <t>2011.02</t>
  </si>
  <si>
    <t>三明市吉口农场棚户区改造</t>
  </si>
  <si>
    <t>十一、2010年度目标任务项目</t>
  </si>
  <si>
    <r>
      <t>廉租住房：</t>
    </r>
    <r>
      <rPr>
        <sz val="9.5"/>
        <rFont val="宋体"/>
        <family val="0"/>
      </rPr>
      <t>三明市白沙地块廉租住房项目</t>
    </r>
  </si>
  <si>
    <t>三明市白沙加没站后</t>
  </si>
  <si>
    <r>
      <t>经济适用住房：</t>
    </r>
    <r>
      <rPr>
        <sz val="9.5"/>
        <rFont val="宋体"/>
        <family val="0"/>
      </rPr>
      <t>三明市双轮化机经济适用房</t>
    </r>
  </si>
  <si>
    <t>2009.01</t>
  </si>
  <si>
    <t>2010.12</t>
  </si>
  <si>
    <t>三明市三钢群英二村经济适用房</t>
  </si>
  <si>
    <t>三明市二新华经济适用房</t>
  </si>
  <si>
    <t>三明市二新华印刷厂</t>
  </si>
  <si>
    <t>三明市翁墩二村经济房</t>
  </si>
  <si>
    <t>三明市翁墩地块</t>
  </si>
  <si>
    <t>三明市乾隆新村141幢经济房</t>
  </si>
  <si>
    <t>三明市乾隆新村</t>
  </si>
  <si>
    <t>2010.01</t>
  </si>
  <si>
    <r>
      <t>限价商品住房:</t>
    </r>
    <r>
      <rPr>
        <sz val="9.5"/>
        <rFont val="宋体"/>
        <family val="0"/>
      </rPr>
      <t>三明市B05地块安置房（一期)</t>
    </r>
  </si>
  <si>
    <r>
      <t>城市棚户区改造:</t>
    </r>
    <r>
      <rPr>
        <sz val="9.5"/>
        <rFont val="宋体"/>
        <family val="0"/>
      </rPr>
      <t>三明市星宏博浩(旧房改造）</t>
    </r>
  </si>
  <si>
    <t>三明市劲松路</t>
  </si>
  <si>
    <t>2012.10</t>
  </si>
  <si>
    <t>三明市文笔花园三期（危旧房改造）</t>
  </si>
  <si>
    <t>三明市盛景家园安置房(旧房改造)</t>
  </si>
  <si>
    <t>三明市工业北路</t>
  </si>
  <si>
    <t>三明市龙岗旧城改造项目</t>
  </si>
  <si>
    <t>三明市龙岗地块</t>
  </si>
  <si>
    <t>三明市华宇双城(危旧房改造)</t>
  </si>
  <si>
    <t>三明市下洋二路</t>
  </si>
  <si>
    <t>2010.05</t>
  </si>
  <si>
    <r>
      <t>国有工矿棚户区改造:</t>
    </r>
    <r>
      <rPr>
        <sz val="9.5"/>
        <rFont val="宋体"/>
        <family val="0"/>
      </rPr>
      <t>三明市省一建片区经济适用住房(旧房改造)</t>
    </r>
  </si>
  <si>
    <t>三明市三钢39、40、45A、45B和46幢经济房配建安置房</t>
  </si>
  <si>
    <t>三明市三钢群英二村</t>
  </si>
  <si>
    <t>三明市海西金属材料制品市场拆迁安置房</t>
  </si>
  <si>
    <t>三明市海西金属市场</t>
  </si>
  <si>
    <r>
      <t>林业棚户区改造:</t>
    </r>
    <r>
      <rPr>
        <sz val="10"/>
        <rFont val="宋体"/>
        <family val="0"/>
      </rPr>
      <t>三明市郊国有林场棚户区改造</t>
    </r>
  </si>
  <si>
    <t>三明市郊国有林场</t>
  </si>
  <si>
    <t>旧房改造</t>
  </si>
  <si>
    <t>十二、2009年度目标任务项目</t>
  </si>
  <si>
    <t>三明市碧玉小区廉租住房项目</t>
  </si>
  <si>
    <t>三明市陈大路</t>
  </si>
  <si>
    <t>2009.08</t>
  </si>
  <si>
    <t>2012.08</t>
  </si>
  <si>
    <t>十三、2008年度目标任务项目</t>
  </si>
  <si>
    <r>
      <t>廉租住房：</t>
    </r>
    <r>
      <rPr>
        <sz val="10"/>
        <rFont val="宋体"/>
        <family val="0"/>
      </rPr>
      <t>三明市铝材厂(绿景花园)廉租房</t>
    </r>
  </si>
  <si>
    <t>三明市道山路1号</t>
  </si>
  <si>
    <t>2008.08</t>
  </si>
  <si>
    <t>2009.12</t>
  </si>
  <si>
    <t>备注：黄色块为竣工项目。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</si>
</sst>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.5"/>
      <name val="宋体"/>
      <family val="0"/>
    </font>
    <font>
      <b/>
      <sz val="9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>
      <alignment/>
      <protection/>
    </xf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30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9" fillId="0" borderId="7" applyNumberFormat="0" applyFill="0" applyAlignment="0" applyProtection="0"/>
    <xf numFmtId="0" fontId="23" fillId="0" borderId="8" applyNumberFormat="0" applyFill="0" applyAlignment="0" applyProtection="0"/>
    <xf numFmtId="0" fontId="28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</cellStyleXfs>
  <cellXfs count="10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2" fillId="11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 shrinkToFit="1"/>
    </xf>
    <xf numFmtId="0" fontId="7" fillId="4" borderId="13" xfId="0" applyFont="1" applyFill="1" applyBorder="1" applyAlignment="1" applyProtection="1">
      <alignment horizontal="center" vertical="center"/>
      <protection/>
    </xf>
    <xf numFmtId="0" fontId="6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6" fillId="4" borderId="13" xfId="0" applyFont="1" applyFill="1" applyBorder="1" applyAlignment="1">
      <alignment horizontal="center" vertical="center" shrinkToFit="1"/>
    </xf>
    <xf numFmtId="0" fontId="8" fillId="11" borderId="13" xfId="0" applyFont="1" applyFill="1" applyBorder="1" applyAlignment="1" applyProtection="1">
      <alignment horizontal="center" vertical="center" wrapText="1"/>
      <protection/>
    </xf>
    <xf numFmtId="0" fontId="8" fillId="11" borderId="13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6" fillId="4" borderId="13" xfId="0" applyFont="1" applyFill="1" applyBorder="1" applyAlignment="1" applyProtection="1">
      <alignment horizontal="center" vertical="center"/>
      <protection/>
    </xf>
    <xf numFmtId="0" fontId="6" fillId="4" borderId="13" xfId="0" applyFont="1" applyFill="1" applyBorder="1" applyAlignment="1" applyProtection="1">
      <alignment horizontal="center" vertical="center" shrinkToFit="1"/>
      <protection/>
    </xf>
    <xf numFmtId="0" fontId="7" fillId="11" borderId="13" xfId="0" applyNumberFormat="1" applyFont="1" applyFill="1" applyBorder="1" applyAlignment="1">
      <alignment horizontal="center" vertical="center" wrapText="1"/>
    </xf>
    <xf numFmtId="0" fontId="3" fillId="11" borderId="13" xfId="0" applyNumberFormat="1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 applyProtection="1">
      <alignment horizontal="center" vertical="center" wrapText="1"/>
      <protection hidden="1"/>
    </xf>
    <xf numFmtId="0" fontId="3" fillId="11" borderId="13" xfId="0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65" applyFont="1" applyFill="1" applyBorder="1" applyAlignment="1" applyProtection="1">
      <alignment horizontal="center" vertical="center" wrapText="1" shrinkToFit="1"/>
      <protection hidden="1"/>
    </xf>
    <xf numFmtId="0" fontId="3" fillId="11" borderId="14" xfId="0" applyFont="1" applyFill="1" applyBorder="1" applyAlignment="1" applyProtection="1">
      <alignment horizontal="center" vertical="center" wrapText="1"/>
      <protection hidden="1"/>
    </xf>
    <xf numFmtId="0" fontId="3" fillId="11" borderId="13" xfId="0" applyFont="1" applyFill="1" applyBorder="1" applyAlignment="1">
      <alignment horizontal="center" vertical="center" shrinkToFit="1"/>
    </xf>
    <xf numFmtId="0" fontId="3" fillId="11" borderId="15" xfId="0" applyFont="1" applyFill="1" applyBorder="1" applyAlignment="1" applyProtection="1">
      <alignment horizontal="center" vertical="center" wrapText="1"/>
      <protection hidden="1"/>
    </xf>
    <xf numFmtId="0" fontId="3" fillId="11" borderId="13" xfId="0" applyFont="1" applyFill="1" applyBorder="1" applyAlignment="1" applyProtection="1">
      <alignment horizontal="center" vertical="center" wrapText="1" shrinkToFit="1"/>
      <protection hidden="1"/>
    </xf>
    <xf numFmtId="0" fontId="3" fillId="0" borderId="13" xfId="65" applyFont="1" applyFill="1" applyBorder="1" applyAlignment="1">
      <alignment horizontal="center" vertical="center" wrapText="1"/>
      <protection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11" borderId="13" xfId="65" applyFont="1" applyFill="1" applyBorder="1" applyAlignment="1" applyProtection="1">
      <alignment horizontal="center" vertical="center" wrapText="1" shrinkToFit="1"/>
      <protection hidden="1"/>
    </xf>
    <xf numFmtId="0" fontId="7" fillId="11" borderId="13" xfId="0" applyFont="1" applyFill="1" applyBorder="1" applyAlignment="1" applyProtection="1">
      <alignment horizontal="center" vertical="center" wrapText="1"/>
      <protection locked="0"/>
    </xf>
    <xf numFmtId="0" fontId="3" fillId="11" borderId="13" xfId="0" applyFont="1" applyFill="1" applyBorder="1" applyAlignment="1" applyProtection="1">
      <alignment horizontal="center" vertical="center" wrapText="1"/>
      <protection locked="0"/>
    </xf>
    <xf numFmtId="0" fontId="3" fillId="11" borderId="13" xfId="0" applyFont="1" applyFill="1" applyBorder="1" applyAlignment="1" applyProtection="1">
      <alignment horizontal="center" vertical="center" shrinkToFit="1"/>
      <protection hidden="1"/>
    </xf>
    <xf numFmtId="0" fontId="7" fillId="11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 applyProtection="1">
      <alignment horizontal="center" vertical="center" wrapText="1"/>
      <protection locked="0"/>
    </xf>
    <xf numFmtId="0" fontId="3" fillId="11" borderId="9" xfId="0" applyFont="1" applyFill="1" applyBorder="1" applyAlignment="1" applyProtection="1">
      <alignment horizontal="center" vertical="center" shrinkToFit="1"/>
      <protection hidden="1"/>
    </xf>
    <xf numFmtId="0" fontId="3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4" xfId="0" applyFont="1" applyFill="1" applyBorder="1" applyAlignment="1">
      <alignment horizontal="center" vertical="center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49" fontId="3" fillId="11" borderId="13" xfId="0" applyNumberFormat="1" applyFont="1" applyFill="1" applyBorder="1" applyAlignment="1">
      <alignment horizontal="center" vertical="center" shrinkToFit="1"/>
    </xf>
    <xf numFmtId="0" fontId="7" fillId="4" borderId="16" xfId="0" applyFont="1" applyFill="1" applyBorder="1" applyAlignment="1">
      <alignment horizontal="center" vertical="center"/>
    </xf>
    <xf numFmtId="49" fontId="3" fillId="11" borderId="13" xfId="0" applyNumberFormat="1" applyFont="1" applyFill="1" applyBorder="1" applyAlignment="1">
      <alignment horizontal="center" vertical="center"/>
    </xf>
    <xf numFmtId="49" fontId="3" fillId="11" borderId="15" xfId="0" applyNumberFormat="1" applyFont="1" applyFill="1" applyBorder="1" applyAlignment="1">
      <alignment horizontal="center" vertical="center"/>
    </xf>
    <xf numFmtId="49" fontId="3" fillId="11" borderId="17" xfId="0" applyNumberFormat="1" applyFont="1" applyFill="1" applyBorder="1" applyAlignment="1">
      <alignment horizontal="center" vertical="center"/>
    </xf>
    <xf numFmtId="0" fontId="3" fillId="11" borderId="13" xfId="31" applyFont="1" applyFill="1" applyBorder="1" applyAlignment="1">
      <alignment horizontal="center" vertical="center" shrinkToFit="1"/>
      <protection/>
    </xf>
    <xf numFmtId="0" fontId="7" fillId="11" borderId="13" xfId="31" applyFont="1" applyFill="1" applyBorder="1" applyAlignment="1" applyProtection="1">
      <alignment horizontal="center" vertical="center" wrapText="1" shrinkToFit="1"/>
      <protection hidden="1"/>
    </xf>
    <xf numFmtId="0" fontId="3" fillId="11" borderId="13" xfId="0" applyFont="1" applyFill="1" applyBorder="1" applyAlignment="1" applyProtection="1">
      <alignment horizontal="center" vertical="center"/>
      <protection hidden="1"/>
    </xf>
    <xf numFmtId="0" fontId="9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3" xfId="31" applyFont="1" applyFill="1" applyBorder="1" applyAlignment="1" applyProtection="1">
      <alignment horizontal="center" vertical="center" shrinkToFit="1"/>
      <protection hidden="1"/>
    </xf>
    <xf numFmtId="0" fontId="8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3" xfId="31" applyFont="1" applyFill="1" applyBorder="1" applyAlignment="1" applyProtection="1">
      <alignment horizontal="center" vertical="center" wrapText="1" shrinkToFit="1"/>
      <protection hidden="1"/>
    </xf>
    <xf numFmtId="0" fontId="8" fillId="11" borderId="13" xfId="31" applyFont="1" applyFill="1" applyBorder="1" applyAlignment="1" applyProtection="1">
      <alignment horizontal="center" vertical="center" wrapText="1" shrinkToFit="1"/>
      <protection hidden="1"/>
    </xf>
    <xf numFmtId="0" fontId="7" fillId="11" borderId="13" xfId="31" applyFont="1" applyFill="1" applyBorder="1" applyAlignment="1">
      <alignment horizontal="center" vertical="center" wrapText="1"/>
      <protection/>
    </xf>
    <xf numFmtId="0" fontId="3" fillId="11" borderId="13" xfId="31" applyFont="1" applyFill="1" applyBorder="1" applyAlignment="1">
      <alignment horizontal="center" vertical="center" wrapText="1"/>
      <protection/>
    </xf>
    <xf numFmtId="0" fontId="10" fillId="11" borderId="13" xfId="31" applyFont="1" applyFill="1" applyBorder="1" applyAlignment="1" applyProtection="1">
      <alignment horizontal="center" vertical="center" wrapText="1" shrinkToFit="1"/>
      <protection hidden="1"/>
    </xf>
    <xf numFmtId="0" fontId="9" fillId="11" borderId="13" xfId="31" applyFont="1" applyFill="1" applyBorder="1" applyAlignment="1" applyProtection="1">
      <alignment horizontal="center" vertical="center" wrapText="1" shrinkToFit="1"/>
      <protection hidden="1"/>
    </xf>
    <xf numFmtId="0" fontId="3" fillId="11" borderId="13" xfId="31" applyNumberFormat="1" applyFont="1" applyFill="1" applyBorder="1" applyAlignment="1" applyProtection="1">
      <alignment horizontal="center" vertical="center" wrapText="1" shrinkToFit="1"/>
      <protection hidden="1"/>
    </xf>
    <xf numFmtId="0" fontId="3" fillId="11" borderId="13" xfId="31" applyNumberFormat="1" applyFont="1" applyFill="1" applyBorder="1" applyAlignment="1" applyProtection="1">
      <alignment horizontal="center" vertical="center" wrapText="1"/>
      <protection hidden="1"/>
    </xf>
    <xf numFmtId="0" fontId="3" fillId="11" borderId="13" xfId="31" applyNumberFormat="1" applyFont="1" applyFill="1" applyBorder="1" applyAlignment="1" applyProtection="1">
      <alignment horizontal="center" vertical="center" shrinkToFit="1"/>
      <protection hidden="1"/>
    </xf>
    <xf numFmtId="176" fontId="10" fillId="11" borderId="13" xfId="31" applyNumberFormat="1" applyFont="1" applyFill="1" applyBorder="1" applyAlignment="1" applyProtection="1">
      <alignment horizontal="center" vertical="center" wrapText="1" shrinkToFit="1"/>
      <protection hidden="1"/>
    </xf>
    <xf numFmtId="176" fontId="9" fillId="11" borderId="13" xfId="31" applyNumberFormat="1" applyFont="1" applyFill="1" applyBorder="1" applyAlignment="1" applyProtection="1">
      <alignment horizontal="center" vertical="center" wrapText="1" shrinkToFit="1"/>
      <protection hidden="1"/>
    </xf>
    <xf numFmtId="0" fontId="3" fillId="11" borderId="11" xfId="31" applyNumberFormat="1" applyFont="1" applyFill="1" applyBorder="1" applyAlignment="1" applyProtection="1">
      <alignment horizontal="center" vertical="center" wrapText="1" shrinkToFit="1"/>
      <protection hidden="1"/>
    </xf>
    <xf numFmtId="176" fontId="3" fillId="11" borderId="13" xfId="31" applyNumberFormat="1" applyFont="1" applyFill="1" applyBorder="1" applyAlignment="1" applyProtection="1">
      <alignment horizontal="center" vertical="center" wrapText="1" shrinkToFit="1"/>
      <protection hidden="1"/>
    </xf>
    <xf numFmtId="0" fontId="10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3" xfId="31" applyFont="1" applyFill="1" applyBorder="1" applyAlignment="1">
      <alignment horizontal="center" vertical="center" wrapText="1" shrinkToFit="1"/>
      <protection/>
    </xf>
    <xf numFmtId="0" fontId="8" fillId="11" borderId="13" xfId="0" applyFont="1" applyFill="1" applyBorder="1" applyAlignment="1" applyProtection="1">
      <alignment horizontal="center" vertical="center" wrapText="1" shrinkToFit="1"/>
      <protection hidden="1"/>
    </xf>
    <xf numFmtId="0" fontId="7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3" xfId="54" applyFont="1" applyFill="1" applyBorder="1" applyAlignment="1" applyProtection="1">
      <alignment horizontal="center" vertical="center" wrapText="1"/>
      <protection hidden="1"/>
    </xf>
    <xf numFmtId="0" fontId="7" fillId="4" borderId="13" xfId="0" applyFont="1" applyFill="1" applyBorder="1" applyAlignment="1" applyProtection="1">
      <alignment horizontal="center" vertical="center" wrapText="1"/>
      <protection hidden="1"/>
    </xf>
    <xf numFmtId="0" fontId="7" fillId="4" borderId="13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>
      <alignment horizontal="center" vertical="center"/>
    </xf>
    <xf numFmtId="49" fontId="8" fillId="11" borderId="13" xfId="0" applyNumberFormat="1" applyFont="1" applyFill="1" applyBorder="1" applyAlignment="1">
      <alignment horizontal="center" vertical="center"/>
    </xf>
    <xf numFmtId="49" fontId="3" fillId="11" borderId="13" xfId="0" applyNumberFormat="1" applyFont="1" applyFill="1" applyBorder="1" applyAlignment="1" applyProtection="1">
      <alignment horizontal="center" vertical="center"/>
      <protection hidden="1"/>
    </xf>
    <xf numFmtId="49" fontId="3" fillId="11" borderId="13" xfId="0" applyNumberFormat="1" applyFont="1" applyFill="1" applyBorder="1" applyAlignment="1" applyProtection="1">
      <alignment horizontal="center" vertical="center" shrinkToFit="1"/>
      <protection hidden="1"/>
    </xf>
    <xf numFmtId="0" fontId="3" fillId="11" borderId="13" xfId="0" applyFont="1" applyFill="1" applyBorder="1" applyAlignment="1" applyProtection="1" quotePrefix="1">
      <alignment horizontal="center" vertical="center" wrapText="1"/>
      <protection hidden="1"/>
    </xf>
    <xf numFmtId="0" fontId="3" fillId="11" borderId="13" xfId="0" applyFont="1" applyFill="1" applyBorder="1" applyAlignment="1" applyProtection="1" quotePrefix="1">
      <alignment horizontal="center" vertical="center" wrapText="1"/>
      <protection locked="0"/>
    </xf>
    <xf numFmtId="0" fontId="7" fillId="11" borderId="13" xfId="0" applyFont="1" applyFill="1" applyBorder="1" applyAlignment="1" applyProtection="1" quotePrefix="1">
      <alignment horizontal="center" vertical="center" wrapText="1"/>
      <protection locked="0"/>
    </xf>
    <xf numFmtId="0" fontId="3" fillId="11" borderId="13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2010年保障性安居工程进展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>
      <pane ySplit="3" topLeftCell="A4" activePane="bottomLeft" state="frozen"/>
      <selection pane="bottomLeft" activeCell="F9" sqref="F9"/>
    </sheetView>
  </sheetViews>
  <sheetFormatPr defaultColWidth="9.00390625" defaultRowHeight="14.25"/>
  <cols>
    <col min="1" max="1" width="23.00390625" style="11" customWidth="1"/>
    <col min="2" max="2" width="13.375" style="11" customWidth="1"/>
    <col min="3" max="3" width="6.875" style="11" customWidth="1"/>
    <col min="4" max="4" width="7.75390625" style="11" customWidth="1"/>
    <col min="5" max="5" width="10.25390625" style="11" customWidth="1"/>
    <col min="6" max="6" width="8.25390625" style="11" customWidth="1"/>
    <col min="7" max="7" width="12.375" style="11" customWidth="1"/>
    <col min="8" max="8" width="7.375" style="11" customWidth="1"/>
    <col min="9" max="9" width="7.375" style="12" customWidth="1"/>
    <col min="10" max="10" width="7.125" style="12" customWidth="1"/>
    <col min="11" max="12" width="6.125" style="11" customWidth="1"/>
    <col min="13" max="16384" width="9.00390625" style="13" customWidth="1"/>
  </cols>
  <sheetData>
    <row r="1" spans="1:12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9.25" customHeight="1">
      <c r="A2" s="15" t="s">
        <v>1</v>
      </c>
      <c r="B2" s="16" t="s">
        <v>2</v>
      </c>
      <c r="C2" s="17" t="s">
        <v>3</v>
      </c>
      <c r="D2" s="18"/>
      <c r="E2" s="15" t="s">
        <v>4</v>
      </c>
      <c r="F2" s="15" t="s">
        <v>5</v>
      </c>
      <c r="G2" s="15" t="s">
        <v>6</v>
      </c>
      <c r="H2" s="15" t="s">
        <v>7</v>
      </c>
      <c r="I2" s="65" t="s">
        <v>8</v>
      </c>
      <c r="J2" s="65" t="s">
        <v>9</v>
      </c>
      <c r="K2" s="15" t="s">
        <v>10</v>
      </c>
      <c r="L2" s="15" t="s">
        <v>11</v>
      </c>
    </row>
    <row r="3" spans="1:12" ht="24" customHeight="1">
      <c r="A3" s="19"/>
      <c r="B3" s="20"/>
      <c r="C3" s="21" t="s">
        <v>12</v>
      </c>
      <c r="D3" s="22" t="s">
        <v>13</v>
      </c>
      <c r="E3" s="23"/>
      <c r="F3" s="23"/>
      <c r="G3" s="23"/>
      <c r="H3" s="23"/>
      <c r="I3" s="23"/>
      <c r="J3" s="23"/>
      <c r="K3" s="23"/>
      <c r="L3" s="23"/>
    </row>
    <row r="4" spans="1:12" s="1" customFormat="1" ht="24" customHeight="1">
      <c r="A4" s="24" t="s">
        <v>14</v>
      </c>
      <c r="B4" s="25"/>
      <c r="C4" s="26">
        <f>C15+C20+C30+C34+C40+C48+C64+C83+C100+C102+C7+C9+C5</f>
        <v>12469</v>
      </c>
      <c r="D4" s="26">
        <f aca="true" t="shared" si="0" ref="D4:L4">D15+D20+D30+D34+D40+D48+D64+D83+D100+D102+D7+D9+D5</f>
        <v>883873</v>
      </c>
      <c r="E4" s="26">
        <f t="shared" si="0"/>
        <v>376854.32</v>
      </c>
      <c r="F4" s="26">
        <f t="shared" si="0"/>
        <v>329509</v>
      </c>
      <c r="G4" s="26">
        <f t="shared" si="0"/>
        <v>8670</v>
      </c>
      <c r="H4" s="26">
        <f t="shared" si="0"/>
        <v>251080.21</v>
      </c>
      <c r="I4" s="26">
        <f t="shared" si="0"/>
        <v>4036.42</v>
      </c>
      <c r="J4" s="26">
        <f t="shared" si="0"/>
        <v>0</v>
      </c>
      <c r="K4" s="26">
        <f t="shared" si="0"/>
        <v>300</v>
      </c>
      <c r="L4" s="26">
        <f t="shared" si="0"/>
        <v>537</v>
      </c>
    </row>
    <row r="5" spans="1:12" s="1" customFormat="1" ht="24" customHeight="1">
      <c r="A5" s="27" t="s">
        <v>15</v>
      </c>
      <c r="B5" s="28"/>
      <c r="C5" s="29">
        <f>C6</f>
        <v>300</v>
      </c>
      <c r="D5" s="29">
        <f aca="true" t="shared" si="1" ref="D5:L5">D6</f>
        <v>24165</v>
      </c>
      <c r="E5" s="29">
        <f t="shared" si="1"/>
        <v>0</v>
      </c>
      <c r="F5" s="29">
        <f t="shared" si="1"/>
        <v>12400</v>
      </c>
      <c r="G5" s="29">
        <f t="shared" si="1"/>
        <v>4500</v>
      </c>
      <c r="H5" s="29">
        <f t="shared" si="1"/>
        <v>2000</v>
      </c>
      <c r="I5" s="29">
        <f t="shared" si="1"/>
        <v>2020.3</v>
      </c>
      <c r="J5" s="29">
        <f t="shared" si="1"/>
        <v>0</v>
      </c>
      <c r="K5" s="29">
        <f t="shared" si="1"/>
        <v>300</v>
      </c>
      <c r="L5" s="29">
        <f t="shared" si="1"/>
        <v>0</v>
      </c>
    </row>
    <row r="6" spans="1:12" s="1" customFormat="1" ht="24" customHeight="1">
      <c r="A6" s="30" t="s">
        <v>16</v>
      </c>
      <c r="B6" s="30" t="s">
        <v>17</v>
      </c>
      <c r="C6" s="30">
        <v>300</v>
      </c>
      <c r="D6" s="30">
        <v>24165</v>
      </c>
      <c r="E6" s="30"/>
      <c r="F6" s="30">
        <v>12400</v>
      </c>
      <c r="G6" s="30">
        <v>4500</v>
      </c>
      <c r="H6" s="30">
        <v>2000</v>
      </c>
      <c r="I6" s="30">
        <v>2020.3</v>
      </c>
      <c r="J6" s="30"/>
      <c r="K6" s="30">
        <v>300</v>
      </c>
      <c r="L6" s="30"/>
    </row>
    <row r="7" spans="1:12" s="2" customFormat="1" ht="24" customHeight="1">
      <c r="A7" s="27" t="s">
        <v>18</v>
      </c>
      <c r="B7" s="28"/>
      <c r="C7" s="31">
        <f>C8</f>
        <v>50</v>
      </c>
      <c r="D7" s="31">
        <f aca="true" t="shared" si="2" ref="D7:L7">D8</f>
        <v>5584</v>
      </c>
      <c r="E7" s="31">
        <f t="shared" si="2"/>
        <v>0</v>
      </c>
      <c r="F7" s="31">
        <f t="shared" si="2"/>
        <v>2694</v>
      </c>
      <c r="G7" s="31">
        <f t="shared" si="2"/>
        <v>0</v>
      </c>
      <c r="H7" s="31">
        <f t="shared" si="2"/>
        <v>1200</v>
      </c>
      <c r="I7" s="31"/>
      <c r="J7" s="31">
        <f t="shared" si="2"/>
        <v>0</v>
      </c>
      <c r="K7" s="31">
        <f t="shared" si="2"/>
        <v>0</v>
      </c>
      <c r="L7" s="31">
        <f t="shared" si="2"/>
        <v>0</v>
      </c>
    </row>
    <row r="8" spans="1:12" s="3" customFormat="1" ht="24" customHeight="1">
      <c r="A8" s="30" t="s">
        <v>19</v>
      </c>
      <c r="B8" s="30" t="s">
        <v>20</v>
      </c>
      <c r="C8" s="30">
        <v>50</v>
      </c>
      <c r="D8" s="30">
        <v>5584</v>
      </c>
      <c r="E8" s="30"/>
      <c r="F8" s="30">
        <v>2694</v>
      </c>
      <c r="G8" s="30"/>
      <c r="H8" s="30">
        <v>1200</v>
      </c>
      <c r="I8" s="30">
        <v>2018.11</v>
      </c>
      <c r="J8" s="30"/>
      <c r="K8" s="30"/>
      <c r="L8" s="30"/>
    </row>
    <row r="9" spans="1:12" s="2" customFormat="1" ht="24" customHeight="1">
      <c r="A9" s="27" t="s">
        <v>21</v>
      </c>
      <c r="B9" s="28"/>
      <c r="C9" s="31">
        <f aca="true" t="shared" si="3" ref="C9:H9">SUM(C10:C14)</f>
        <v>267</v>
      </c>
      <c r="D9" s="31">
        <f t="shared" si="3"/>
        <v>15332</v>
      </c>
      <c r="E9" s="31">
        <f t="shared" si="3"/>
        <v>9208</v>
      </c>
      <c r="F9" s="31">
        <f t="shared" si="3"/>
        <v>11995</v>
      </c>
      <c r="G9" s="31">
        <f t="shared" si="3"/>
        <v>4170</v>
      </c>
      <c r="H9" s="31">
        <f t="shared" si="3"/>
        <v>13479</v>
      </c>
      <c r="I9" s="31"/>
      <c r="J9" s="31"/>
      <c r="K9" s="31">
        <f>SUM(K10:K14)</f>
        <v>0</v>
      </c>
      <c r="L9" s="31">
        <f>SUM(L10:L14)</f>
        <v>117</v>
      </c>
    </row>
    <row r="10" spans="1:12" s="3" customFormat="1" ht="24" customHeight="1">
      <c r="A10" s="30" t="s">
        <v>22</v>
      </c>
      <c r="B10" s="30" t="s">
        <v>23</v>
      </c>
      <c r="C10" s="30">
        <v>43</v>
      </c>
      <c r="D10" s="30">
        <v>4100</v>
      </c>
      <c r="E10" s="30">
        <v>3600</v>
      </c>
      <c r="F10" s="30">
        <v>2050</v>
      </c>
      <c r="G10" s="30">
        <v>4100</v>
      </c>
      <c r="H10" s="30">
        <v>3600</v>
      </c>
      <c r="I10" s="30">
        <v>2019.02</v>
      </c>
      <c r="J10" s="30"/>
      <c r="K10" s="30"/>
      <c r="L10" s="30"/>
    </row>
    <row r="11" spans="1:12" s="3" customFormat="1" ht="24" customHeight="1">
      <c r="A11" s="32" t="s">
        <v>24</v>
      </c>
      <c r="B11" s="33" t="s">
        <v>25</v>
      </c>
      <c r="C11" s="32">
        <v>24</v>
      </c>
      <c r="D11" s="32"/>
      <c r="E11" s="32"/>
      <c r="F11" s="32">
        <v>1265</v>
      </c>
      <c r="G11" s="32"/>
      <c r="H11" s="32">
        <v>1268</v>
      </c>
      <c r="I11" s="32" t="s">
        <v>26</v>
      </c>
      <c r="J11" s="32"/>
      <c r="K11" s="32"/>
      <c r="L11" s="32"/>
    </row>
    <row r="12" spans="1:12" s="3" customFormat="1" ht="24" customHeight="1">
      <c r="A12" s="32" t="s">
        <v>27</v>
      </c>
      <c r="B12" s="33" t="s">
        <v>25</v>
      </c>
      <c r="C12" s="32">
        <v>11</v>
      </c>
      <c r="D12" s="32"/>
      <c r="E12" s="32"/>
      <c r="F12" s="32">
        <v>711</v>
      </c>
      <c r="G12" s="32"/>
      <c r="H12" s="32">
        <v>711</v>
      </c>
      <c r="I12" s="32" t="s">
        <v>26</v>
      </c>
      <c r="J12" s="32"/>
      <c r="K12" s="32"/>
      <c r="L12" s="32"/>
    </row>
    <row r="13" spans="1:12" s="3" customFormat="1" ht="24" customHeight="1">
      <c r="A13" s="30" t="s">
        <v>28</v>
      </c>
      <c r="B13" s="34" t="s">
        <v>29</v>
      </c>
      <c r="C13" s="30">
        <v>117</v>
      </c>
      <c r="D13" s="30">
        <v>11232</v>
      </c>
      <c r="E13" s="30">
        <v>5608</v>
      </c>
      <c r="F13" s="30">
        <v>5069</v>
      </c>
      <c r="G13" s="30">
        <v>70</v>
      </c>
      <c r="H13" s="30">
        <v>5000</v>
      </c>
      <c r="I13" s="30">
        <v>2018.02</v>
      </c>
      <c r="J13" s="30"/>
      <c r="K13" s="30"/>
      <c r="L13" s="30">
        <v>117</v>
      </c>
    </row>
    <row r="14" spans="1:12" s="4" customFormat="1" ht="24" customHeight="1">
      <c r="A14" s="32" t="s">
        <v>30</v>
      </c>
      <c r="B14" s="32" t="s">
        <v>31</v>
      </c>
      <c r="C14" s="32">
        <v>72</v>
      </c>
      <c r="D14" s="32"/>
      <c r="E14" s="32"/>
      <c r="F14" s="32">
        <v>2900</v>
      </c>
      <c r="G14" s="32"/>
      <c r="H14" s="32">
        <v>2900</v>
      </c>
      <c r="I14" s="32" t="s">
        <v>26</v>
      </c>
      <c r="J14" s="32"/>
      <c r="K14" s="32"/>
      <c r="L14" s="32"/>
    </row>
    <row r="15" spans="1:12" s="5" customFormat="1" ht="24" customHeight="1">
      <c r="A15" s="27" t="s">
        <v>32</v>
      </c>
      <c r="B15" s="35"/>
      <c r="C15" s="36">
        <f>SUM(C16:C19)</f>
        <v>1188</v>
      </c>
      <c r="D15" s="36">
        <f aca="true" t="shared" si="4" ref="D15:L15">SUM(D16:D19)</f>
        <v>20294</v>
      </c>
      <c r="E15" s="36">
        <f t="shared" si="4"/>
        <v>5608.32</v>
      </c>
      <c r="F15" s="36">
        <f t="shared" si="4"/>
        <v>64061</v>
      </c>
      <c r="G15" s="36">
        <f t="shared" si="4"/>
        <v>0</v>
      </c>
      <c r="H15" s="36">
        <f t="shared" si="4"/>
        <v>18138.7</v>
      </c>
      <c r="I15" s="36">
        <f t="shared" si="4"/>
        <v>2016.12</v>
      </c>
      <c r="J15" s="36">
        <f t="shared" si="4"/>
        <v>0</v>
      </c>
      <c r="K15" s="36"/>
      <c r="L15" s="36">
        <f t="shared" si="4"/>
        <v>0</v>
      </c>
    </row>
    <row r="16" spans="1:12" s="6" customFormat="1" ht="24" customHeight="1">
      <c r="A16" s="37" t="s">
        <v>33</v>
      </c>
      <c r="B16" s="38" t="s">
        <v>34</v>
      </c>
      <c r="C16" s="39">
        <v>192</v>
      </c>
      <c r="D16" s="39"/>
      <c r="E16" s="39"/>
      <c r="F16" s="39">
        <v>6000</v>
      </c>
      <c r="G16" s="39"/>
      <c r="H16" s="39"/>
      <c r="I16" s="47" t="s">
        <v>26</v>
      </c>
      <c r="J16" s="39"/>
      <c r="K16" s="39"/>
      <c r="L16" s="66"/>
    </row>
    <row r="17" spans="1:12" s="6" customFormat="1" ht="24" customHeight="1">
      <c r="A17" s="39" t="s">
        <v>35</v>
      </c>
      <c r="B17" s="39" t="s">
        <v>36</v>
      </c>
      <c r="C17" s="39">
        <v>120</v>
      </c>
      <c r="D17" s="39"/>
      <c r="E17" s="39"/>
      <c r="F17" s="39">
        <v>8000</v>
      </c>
      <c r="G17" s="39"/>
      <c r="H17" s="39">
        <v>4851</v>
      </c>
      <c r="I17" s="47" t="s">
        <v>26</v>
      </c>
      <c r="J17" s="39"/>
      <c r="K17" s="39"/>
      <c r="L17" s="66"/>
    </row>
    <row r="18" spans="1:12" s="6" customFormat="1" ht="24" customHeight="1">
      <c r="A18" s="39" t="s">
        <v>37</v>
      </c>
      <c r="B18" s="39" t="s">
        <v>38</v>
      </c>
      <c r="C18" s="39">
        <v>636</v>
      </c>
      <c r="D18" s="39"/>
      <c r="E18" s="39"/>
      <c r="F18" s="39">
        <v>38061</v>
      </c>
      <c r="G18" s="39"/>
      <c r="H18" s="39">
        <v>8000</v>
      </c>
      <c r="I18" s="47" t="s">
        <v>26</v>
      </c>
      <c r="J18" s="39"/>
      <c r="K18" s="39"/>
      <c r="L18" s="66"/>
    </row>
    <row r="19" spans="1:12" s="6" customFormat="1" ht="24" customHeight="1">
      <c r="A19" s="39" t="s">
        <v>39</v>
      </c>
      <c r="B19" s="39" t="s">
        <v>40</v>
      </c>
      <c r="C19" s="39">
        <v>240</v>
      </c>
      <c r="D19" s="39">
        <v>20294</v>
      </c>
      <c r="E19" s="39">
        <v>5608.32</v>
      </c>
      <c r="F19" s="39">
        <v>12000</v>
      </c>
      <c r="G19" s="39"/>
      <c r="H19" s="39">
        <v>5287.7</v>
      </c>
      <c r="I19" s="47">
        <v>2016.12</v>
      </c>
      <c r="J19" s="39" t="s">
        <v>41</v>
      </c>
      <c r="K19" s="39"/>
      <c r="L19" s="66"/>
    </row>
    <row r="20" spans="1:12" s="5" customFormat="1" ht="24" customHeight="1">
      <c r="A20" s="27" t="s">
        <v>42</v>
      </c>
      <c r="B20" s="35"/>
      <c r="C20" s="36">
        <f>SUM(C21:C29)</f>
        <v>1238</v>
      </c>
      <c r="D20" s="36">
        <f aca="true" t="shared" si="5" ref="D20:L20">SUM(D21:D29)</f>
        <v>57211</v>
      </c>
      <c r="E20" s="36">
        <f t="shared" si="5"/>
        <v>73709</v>
      </c>
      <c r="F20" s="36">
        <f t="shared" si="5"/>
        <v>55863</v>
      </c>
      <c r="G20" s="36">
        <f t="shared" si="5"/>
        <v>0</v>
      </c>
      <c r="H20" s="36">
        <f t="shared" si="5"/>
        <v>30147</v>
      </c>
      <c r="I20" s="36"/>
      <c r="J20" s="36"/>
      <c r="K20" s="36">
        <f t="shared" si="5"/>
        <v>0</v>
      </c>
      <c r="L20" s="36">
        <f t="shared" si="5"/>
        <v>420</v>
      </c>
    </row>
    <row r="21" spans="1:12" s="7" customFormat="1" ht="24" customHeight="1">
      <c r="A21" s="40" t="s">
        <v>43</v>
      </c>
      <c r="B21" s="41" t="s">
        <v>44</v>
      </c>
      <c r="C21" s="41">
        <v>72</v>
      </c>
      <c r="D21" s="41">
        <v>6520</v>
      </c>
      <c r="E21" s="41">
        <v>1352</v>
      </c>
      <c r="F21" s="41">
        <v>1736</v>
      </c>
      <c r="G21" s="41">
        <v>0</v>
      </c>
      <c r="H21" s="41">
        <v>2871</v>
      </c>
      <c r="I21" s="41">
        <v>2014.03</v>
      </c>
      <c r="J21" s="41">
        <v>2017</v>
      </c>
      <c r="K21" s="103" t="s">
        <v>45</v>
      </c>
      <c r="L21" s="41"/>
    </row>
    <row r="22" spans="1:12" s="7" customFormat="1" ht="24" customHeight="1">
      <c r="A22" s="42" t="s">
        <v>46</v>
      </c>
      <c r="B22" s="42" t="s">
        <v>47</v>
      </c>
      <c r="C22" s="43">
        <v>549</v>
      </c>
      <c r="D22" s="43">
        <v>22600</v>
      </c>
      <c r="E22" s="44">
        <v>23723</v>
      </c>
      <c r="F22" s="43">
        <v>13000</v>
      </c>
      <c r="G22" s="45">
        <v>0</v>
      </c>
      <c r="H22" s="44">
        <v>10705</v>
      </c>
      <c r="I22" s="44">
        <v>2016.01</v>
      </c>
      <c r="J22" s="44">
        <v>2019.11</v>
      </c>
      <c r="K22" s="44"/>
      <c r="L22" s="44">
        <v>330</v>
      </c>
    </row>
    <row r="23" spans="1:12" s="8" customFormat="1" ht="24" customHeight="1">
      <c r="A23" s="38" t="s">
        <v>48</v>
      </c>
      <c r="B23" s="38" t="s">
        <v>49</v>
      </c>
      <c r="C23" s="41">
        <v>29</v>
      </c>
      <c r="D23" s="46">
        <v>2610</v>
      </c>
      <c r="E23" s="47">
        <v>816</v>
      </c>
      <c r="F23" s="48">
        <v>1566</v>
      </c>
      <c r="G23" s="49">
        <v>0</v>
      </c>
      <c r="H23" s="47">
        <v>1600</v>
      </c>
      <c r="I23" s="47">
        <v>2014.05</v>
      </c>
      <c r="J23" s="47" t="s">
        <v>50</v>
      </c>
      <c r="K23" s="58"/>
      <c r="L23" s="47"/>
    </row>
    <row r="24" spans="1:12" s="7" customFormat="1" ht="24" customHeight="1">
      <c r="A24" s="42" t="s">
        <v>51</v>
      </c>
      <c r="B24" s="42" t="s">
        <v>52</v>
      </c>
      <c r="C24" s="43">
        <v>292</v>
      </c>
      <c r="D24" s="50">
        <v>8205</v>
      </c>
      <c r="E24" s="51">
        <v>36299</v>
      </c>
      <c r="F24" s="43">
        <v>18000</v>
      </c>
      <c r="G24" s="45"/>
      <c r="H24" s="44">
        <v>5000</v>
      </c>
      <c r="I24" s="44">
        <v>2015.09</v>
      </c>
      <c r="J24" s="44"/>
      <c r="K24" s="67"/>
      <c r="L24" s="44">
        <v>90</v>
      </c>
    </row>
    <row r="25" spans="1:12" s="8" customFormat="1" ht="24" customHeight="1">
      <c r="A25" s="38" t="s">
        <v>53</v>
      </c>
      <c r="B25" s="38" t="s">
        <v>40</v>
      </c>
      <c r="C25" s="39">
        <v>150</v>
      </c>
      <c r="D25" s="39">
        <v>12684</v>
      </c>
      <c r="E25" s="47">
        <v>11519</v>
      </c>
      <c r="F25" s="39">
        <v>12000</v>
      </c>
      <c r="G25" s="52"/>
      <c r="H25" s="47">
        <v>9000</v>
      </c>
      <c r="I25" s="47">
        <v>2016.12</v>
      </c>
      <c r="J25" s="47" t="s">
        <v>41</v>
      </c>
      <c r="K25" s="47"/>
      <c r="L25" s="47"/>
    </row>
    <row r="26" spans="1:12" s="8" customFormat="1" ht="24" customHeight="1">
      <c r="A26" s="38" t="s">
        <v>54</v>
      </c>
      <c r="B26" s="38" t="s">
        <v>38</v>
      </c>
      <c r="C26" s="39">
        <v>94</v>
      </c>
      <c r="D26" s="39"/>
      <c r="E26" s="47"/>
      <c r="F26" s="39">
        <v>9000</v>
      </c>
      <c r="G26" s="52"/>
      <c r="H26" s="47">
        <v>400</v>
      </c>
      <c r="I26" s="47" t="s">
        <v>26</v>
      </c>
      <c r="J26" s="47"/>
      <c r="K26" s="47"/>
      <c r="L26" s="47"/>
    </row>
    <row r="27" spans="1:12" s="7" customFormat="1" ht="24" customHeight="1">
      <c r="A27" s="38" t="s">
        <v>55</v>
      </c>
      <c r="B27" s="47" t="s">
        <v>56</v>
      </c>
      <c r="C27" s="47">
        <v>35</v>
      </c>
      <c r="D27" s="47">
        <v>3500</v>
      </c>
      <c r="E27" s="47" t="s">
        <v>57</v>
      </c>
      <c r="F27" s="47">
        <v>500</v>
      </c>
      <c r="G27" s="47"/>
      <c r="H27" s="47">
        <v>500</v>
      </c>
      <c r="I27" s="47">
        <v>2016.12</v>
      </c>
      <c r="J27" s="47">
        <v>2019</v>
      </c>
      <c r="K27" s="47"/>
      <c r="L27" s="47"/>
    </row>
    <row r="28" spans="1:12" s="7" customFormat="1" ht="24" customHeight="1">
      <c r="A28" s="47" t="s">
        <v>58</v>
      </c>
      <c r="B28" s="47" t="s">
        <v>59</v>
      </c>
      <c r="C28" s="47">
        <v>7</v>
      </c>
      <c r="D28" s="47">
        <v>742</v>
      </c>
      <c r="E28" s="47" t="s">
        <v>60</v>
      </c>
      <c r="F28" s="47">
        <v>11</v>
      </c>
      <c r="G28" s="47"/>
      <c r="H28" s="47">
        <v>21</v>
      </c>
      <c r="I28" s="47">
        <v>2016.07</v>
      </c>
      <c r="J28" s="47">
        <v>2019</v>
      </c>
      <c r="K28" s="47"/>
      <c r="L28" s="47"/>
    </row>
    <row r="29" spans="1:12" s="7" customFormat="1" ht="24" customHeight="1">
      <c r="A29" s="47" t="s">
        <v>61</v>
      </c>
      <c r="B29" s="47" t="s">
        <v>62</v>
      </c>
      <c r="C29" s="47">
        <v>10</v>
      </c>
      <c r="D29" s="47">
        <v>350</v>
      </c>
      <c r="E29" s="47" t="s">
        <v>63</v>
      </c>
      <c r="F29" s="47">
        <v>50</v>
      </c>
      <c r="G29" s="47"/>
      <c r="H29" s="47">
        <v>50</v>
      </c>
      <c r="I29" s="47">
        <v>2016.07</v>
      </c>
      <c r="J29" s="47">
        <v>2019</v>
      </c>
      <c r="K29" s="47"/>
      <c r="L29" s="47"/>
    </row>
    <row r="30" spans="1:12" s="5" customFormat="1" ht="24" customHeight="1">
      <c r="A30" s="27" t="s">
        <v>64</v>
      </c>
      <c r="B30" s="35"/>
      <c r="C30" s="36">
        <f aca="true" t="shared" si="6" ref="C30:H30">SUM(C31:C33)</f>
        <v>365</v>
      </c>
      <c r="D30" s="36">
        <f t="shared" si="6"/>
        <v>37454</v>
      </c>
      <c r="E30" s="36">
        <f t="shared" si="6"/>
        <v>98417</v>
      </c>
      <c r="F30" s="36">
        <f t="shared" si="6"/>
        <v>15095</v>
      </c>
      <c r="G30" s="36">
        <f t="shared" si="6"/>
        <v>0</v>
      </c>
      <c r="H30" s="36">
        <f t="shared" si="6"/>
        <v>14743</v>
      </c>
      <c r="I30" s="36"/>
      <c r="J30" s="36"/>
      <c r="K30" s="36">
        <f>SUM(K31:K33)</f>
        <v>0</v>
      </c>
      <c r="L30" s="36">
        <f>SUM(L31:L33)</f>
        <v>0</v>
      </c>
    </row>
    <row r="31" spans="1:12" s="1" customFormat="1" ht="24" customHeight="1">
      <c r="A31" s="53" t="s">
        <v>65</v>
      </c>
      <c r="B31" s="54" t="s">
        <v>66</v>
      </c>
      <c r="C31" s="54">
        <v>82</v>
      </c>
      <c r="D31" s="54">
        <v>9751</v>
      </c>
      <c r="E31" s="54">
        <v>6516</v>
      </c>
      <c r="F31" s="54">
        <v>6000</v>
      </c>
      <c r="G31" s="54"/>
      <c r="H31" s="54">
        <v>6000</v>
      </c>
      <c r="I31" s="54">
        <v>2013.06</v>
      </c>
      <c r="J31" s="54">
        <v>2019.05</v>
      </c>
      <c r="K31" s="104" t="s">
        <v>45</v>
      </c>
      <c r="L31" s="54"/>
    </row>
    <row r="32" spans="1:12" s="3" customFormat="1" ht="36" customHeight="1">
      <c r="A32" s="54" t="s">
        <v>67</v>
      </c>
      <c r="B32" s="54" t="s">
        <v>52</v>
      </c>
      <c r="C32" s="54">
        <v>163</v>
      </c>
      <c r="D32" s="54">
        <v>17318</v>
      </c>
      <c r="E32" s="54">
        <v>91576</v>
      </c>
      <c r="F32" s="54">
        <v>5973</v>
      </c>
      <c r="G32" s="104" t="s">
        <v>45</v>
      </c>
      <c r="H32" s="54">
        <v>5973</v>
      </c>
      <c r="I32" s="54">
        <v>2011.04</v>
      </c>
      <c r="J32" s="54" t="s">
        <v>68</v>
      </c>
      <c r="K32" s="104" t="s">
        <v>45</v>
      </c>
      <c r="L32" s="104" t="s">
        <v>45</v>
      </c>
    </row>
    <row r="33" spans="1:12" s="3" customFormat="1" ht="24" customHeight="1">
      <c r="A33" s="54" t="s">
        <v>69</v>
      </c>
      <c r="B33" s="54" t="s">
        <v>70</v>
      </c>
      <c r="C33" s="54">
        <v>120</v>
      </c>
      <c r="D33" s="54">
        <v>10385</v>
      </c>
      <c r="E33" s="54">
        <v>325</v>
      </c>
      <c r="F33" s="54">
        <v>3122</v>
      </c>
      <c r="G33" s="54"/>
      <c r="H33" s="54">
        <v>2770</v>
      </c>
      <c r="I33" s="54">
        <v>2013.02</v>
      </c>
      <c r="J33" s="54">
        <v>2018.05</v>
      </c>
      <c r="K33" s="104" t="s">
        <v>45</v>
      </c>
      <c r="L33" s="54"/>
    </row>
    <row r="34" spans="1:12" s="5" customFormat="1" ht="24" customHeight="1">
      <c r="A34" s="27" t="s">
        <v>71</v>
      </c>
      <c r="B34" s="35"/>
      <c r="C34" s="36">
        <f>SUM(C35:C39)</f>
        <v>586</v>
      </c>
      <c r="D34" s="36">
        <f aca="true" t="shared" si="7" ref="D34:L34">SUM(D35:D39)</f>
        <v>49757</v>
      </c>
      <c r="E34" s="36">
        <f t="shared" si="7"/>
        <v>8194</v>
      </c>
      <c r="F34" s="36">
        <f t="shared" si="7"/>
        <v>6767</v>
      </c>
      <c r="G34" s="36">
        <f t="shared" si="7"/>
        <v>0</v>
      </c>
      <c r="H34" s="36">
        <f t="shared" si="7"/>
        <v>8691.64</v>
      </c>
      <c r="I34" s="36"/>
      <c r="J34" s="36"/>
      <c r="K34" s="36">
        <f t="shared" si="7"/>
        <v>0</v>
      </c>
      <c r="L34" s="36">
        <f t="shared" si="7"/>
        <v>0</v>
      </c>
    </row>
    <row r="35" spans="1:12" s="3" customFormat="1" ht="24" customHeight="1">
      <c r="A35" s="53" t="s">
        <v>72</v>
      </c>
      <c r="B35" s="53" t="s">
        <v>73</v>
      </c>
      <c r="C35" s="53">
        <v>156</v>
      </c>
      <c r="D35" s="53">
        <v>7781</v>
      </c>
      <c r="E35" s="53">
        <v>4000</v>
      </c>
      <c r="F35" s="53">
        <v>1600</v>
      </c>
      <c r="G35" s="53"/>
      <c r="H35" s="53">
        <v>2694.64</v>
      </c>
      <c r="I35" s="53">
        <v>2014.01</v>
      </c>
      <c r="J35" s="53">
        <v>2018</v>
      </c>
      <c r="K35" s="105" t="s">
        <v>45</v>
      </c>
      <c r="L35" s="53"/>
    </row>
    <row r="36" spans="1:12" s="1" customFormat="1" ht="24" customHeight="1">
      <c r="A36" s="53" t="s">
        <v>74</v>
      </c>
      <c r="B36" s="54" t="s">
        <v>75</v>
      </c>
      <c r="C36" s="41">
        <v>144</v>
      </c>
      <c r="D36" s="41">
        <v>15466</v>
      </c>
      <c r="E36" s="47">
        <v>2844</v>
      </c>
      <c r="F36" s="55">
        <v>2430</v>
      </c>
      <c r="G36" s="55"/>
      <c r="H36" s="47">
        <v>2202</v>
      </c>
      <c r="I36" s="47">
        <v>2013.04</v>
      </c>
      <c r="J36" s="68" t="s">
        <v>76</v>
      </c>
      <c r="K36" s="106" t="s">
        <v>45</v>
      </c>
      <c r="L36" s="106" t="s">
        <v>45</v>
      </c>
    </row>
    <row r="37" spans="1:12" s="3" customFormat="1" ht="24" customHeight="1">
      <c r="A37" s="53" t="s">
        <v>77</v>
      </c>
      <c r="B37" s="53" t="s">
        <v>70</v>
      </c>
      <c r="C37" s="53">
        <v>176</v>
      </c>
      <c r="D37" s="53">
        <v>14626</v>
      </c>
      <c r="E37" s="53">
        <v>650</v>
      </c>
      <c r="F37" s="53">
        <v>2517</v>
      </c>
      <c r="G37" s="53"/>
      <c r="H37" s="53">
        <v>3602</v>
      </c>
      <c r="I37" s="53">
        <v>2014.01</v>
      </c>
      <c r="J37" s="53">
        <v>2018.05</v>
      </c>
      <c r="K37" s="105" t="s">
        <v>45</v>
      </c>
      <c r="L37" s="53"/>
    </row>
    <row r="38" spans="1:12" s="4" customFormat="1" ht="24" customHeight="1">
      <c r="A38" s="56" t="s">
        <v>78</v>
      </c>
      <c r="B38" s="39" t="s">
        <v>59</v>
      </c>
      <c r="C38" s="41">
        <v>52</v>
      </c>
      <c r="D38" s="41">
        <v>5826</v>
      </c>
      <c r="E38" s="47" t="s">
        <v>79</v>
      </c>
      <c r="F38" s="39">
        <v>104</v>
      </c>
      <c r="G38" s="49"/>
      <c r="H38" s="47">
        <v>81</v>
      </c>
      <c r="I38" s="47">
        <v>2014.08</v>
      </c>
      <c r="J38" s="47">
        <v>2014.12</v>
      </c>
      <c r="K38" s="106" t="s">
        <v>45</v>
      </c>
      <c r="L38" s="106" t="s">
        <v>45</v>
      </c>
    </row>
    <row r="39" spans="1:12" s="3" customFormat="1" ht="24" customHeight="1">
      <c r="A39" s="39" t="s">
        <v>61</v>
      </c>
      <c r="B39" s="39" t="s">
        <v>80</v>
      </c>
      <c r="C39" s="39">
        <v>58</v>
      </c>
      <c r="D39" s="39">
        <v>6058</v>
      </c>
      <c r="E39" s="39">
        <v>700</v>
      </c>
      <c r="F39" s="39">
        <v>116</v>
      </c>
      <c r="G39" s="39"/>
      <c r="H39" s="39">
        <v>112</v>
      </c>
      <c r="I39" s="39">
        <v>2014.08</v>
      </c>
      <c r="J39" s="39">
        <v>2016.12</v>
      </c>
      <c r="K39" s="39" t="s">
        <v>45</v>
      </c>
      <c r="L39" s="39"/>
    </row>
    <row r="40" spans="1:12" ht="24" customHeight="1">
      <c r="A40" s="57" t="s">
        <v>81</v>
      </c>
      <c r="B40" s="57"/>
      <c r="C40" s="57">
        <f>SUM(C41:C47)</f>
        <v>818</v>
      </c>
      <c r="D40" s="57">
        <f aca="true" t="shared" si="8" ref="D40:L40">SUM(D41:D47)</f>
        <v>60219</v>
      </c>
      <c r="E40" s="57">
        <f t="shared" si="8"/>
        <v>12492</v>
      </c>
      <c r="F40" s="57">
        <f t="shared" si="8"/>
        <v>14639</v>
      </c>
      <c r="G40" s="57">
        <f t="shared" si="8"/>
        <v>0</v>
      </c>
      <c r="H40" s="57">
        <f t="shared" si="8"/>
        <v>14285</v>
      </c>
      <c r="I40" s="69"/>
      <c r="J40" s="57"/>
      <c r="K40" s="57">
        <f t="shared" si="8"/>
        <v>0</v>
      </c>
      <c r="L40" s="57">
        <f t="shared" si="8"/>
        <v>0</v>
      </c>
    </row>
    <row r="41" spans="1:12" ht="24" customHeight="1">
      <c r="A41" s="56" t="s">
        <v>82</v>
      </c>
      <c r="B41" s="54" t="s">
        <v>83</v>
      </c>
      <c r="C41" s="41">
        <v>144</v>
      </c>
      <c r="D41" s="41">
        <v>11440</v>
      </c>
      <c r="E41" s="58">
        <v>4466</v>
      </c>
      <c r="F41" s="55">
        <v>2194</v>
      </c>
      <c r="G41" s="55"/>
      <c r="H41" s="59">
        <v>2831</v>
      </c>
      <c r="I41" s="70" t="s">
        <v>84</v>
      </c>
      <c r="J41" s="68" t="s">
        <v>76</v>
      </c>
      <c r="K41" s="106" t="s">
        <v>45</v>
      </c>
      <c r="L41" s="106" t="s">
        <v>45</v>
      </c>
    </row>
    <row r="42" spans="1:12" ht="24" customHeight="1">
      <c r="A42" s="60" t="s">
        <v>85</v>
      </c>
      <c r="B42" s="60" t="s">
        <v>86</v>
      </c>
      <c r="C42" s="41">
        <v>176</v>
      </c>
      <c r="D42" s="41">
        <v>14057</v>
      </c>
      <c r="E42" s="58">
        <v>5526</v>
      </c>
      <c r="F42" s="61">
        <v>3046</v>
      </c>
      <c r="G42" s="55"/>
      <c r="H42" s="59">
        <v>3089</v>
      </c>
      <c r="I42" s="70" t="s">
        <v>84</v>
      </c>
      <c r="J42" s="68" t="s">
        <v>76</v>
      </c>
      <c r="K42" s="106" t="s">
        <v>45</v>
      </c>
      <c r="L42" s="106" t="s">
        <v>45</v>
      </c>
    </row>
    <row r="43" spans="1:12" ht="24" customHeight="1">
      <c r="A43" s="56" t="s">
        <v>87</v>
      </c>
      <c r="B43" s="62" t="s">
        <v>88</v>
      </c>
      <c r="C43" s="41">
        <v>26</v>
      </c>
      <c r="D43" s="41">
        <v>700</v>
      </c>
      <c r="E43" s="58">
        <v>100</v>
      </c>
      <c r="F43" s="55">
        <v>300</v>
      </c>
      <c r="G43" s="55"/>
      <c r="H43" s="63">
        <v>300</v>
      </c>
      <c r="I43" s="70" t="s">
        <v>89</v>
      </c>
      <c r="J43" s="71" t="s">
        <v>90</v>
      </c>
      <c r="K43" s="106" t="s">
        <v>45</v>
      </c>
      <c r="L43" s="106" t="s">
        <v>45</v>
      </c>
    </row>
    <row r="44" spans="1:12" ht="24" customHeight="1">
      <c r="A44" s="58" t="s">
        <v>91</v>
      </c>
      <c r="B44" s="58" t="s">
        <v>92</v>
      </c>
      <c r="C44" s="58">
        <v>54</v>
      </c>
      <c r="D44" s="58">
        <v>2608</v>
      </c>
      <c r="E44" s="58">
        <v>200</v>
      </c>
      <c r="F44" s="58">
        <v>400</v>
      </c>
      <c r="G44" s="58"/>
      <c r="H44" s="58">
        <v>245</v>
      </c>
      <c r="I44" s="58" t="s">
        <v>93</v>
      </c>
      <c r="J44" s="58">
        <v>2018.11</v>
      </c>
      <c r="K44" s="106" t="s">
        <v>45</v>
      </c>
      <c r="L44" s="58"/>
    </row>
    <row r="45" spans="1:12" s="9" customFormat="1" ht="24" customHeight="1">
      <c r="A45" s="58" t="s">
        <v>94</v>
      </c>
      <c r="B45" s="58" t="s">
        <v>95</v>
      </c>
      <c r="C45" s="58">
        <v>240</v>
      </c>
      <c r="D45" s="58">
        <v>20520</v>
      </c>
      <c r="E45" s="58">
        <v>2000</v>
      </c>
      <c r="F45" s="58">
        <v>8000</v>
      </c>
      <c r="G45" s="58"/>
      <c r="H45" s="58">
        <v>7205</v>
      </c>
      <c r="I45" s="58" t="s">
        <v>96</v>
      </c>
      <c r="J45" s="58" t="s">
        <v>97</v>
      </c>
      <c r="K45" s="106" t="s">
        <v>45</v>
      </c>
      <c r="L45" s="58"/>
    </row>
    <row r="46" spans="1:12" s="10" customFormat="1" ht="24" customHeight="1">
      <c r="A46" s="53" t="s">
        <v>98</v>
      </c>
      <c r="B46" s="54" t="s">
        <v>99</v>
      </c>
      <c r="C46" s="41">
        <v>167</v>
      </c>
      <c r="D46" s="41">
        <v>10014</v>
      </c>
      <c r="E46" s="47" t="s">
        <v>79</v>
      </c>
      <c r="F46" s="64">
        <v>435</v>
      </c>
      <c r="G46" s="64"/>
      <c r="H46" s="58">
        <v>351</v>
      </c>
      <c r="I46" s="72" t="s">
        <v>93</v>
      </c>
      <c r="J46" s="70" t="s">
        <v>100</v>
      </c>
      <c r="K46" s="106" t="s">
        <v>45</v>
      </c>
      <c r="L46" s="64"/>
    </row>
    <row r="47" spans="1:12" ht="30.75" customHeight="1">
      <c r="A47" s="56" t="s">
        <v>101</v>
      </c>
      <c r="B47" s="41" t="s">
        <v>102</v>
      </c>
      <c r="C47" s="41">
        <v>11</v>
      </c>
      <c r="D47" s="49">
        <v>880</v>
      </c>
      <c r="E47" s="58">
        <v>200</v>
      </c>
      <c r="F47" s="49">
        <v>264</v>
      </c>
      <c r="G47" s="106" t="s">
        <v>45</v>
      </c>
      <c r="H47" s="58">
        <v>264</v>
      </c>
      <c r="I47" s="70" t="s">
        <v>103</v>
      </c>
      <c r="J47" s="70" t="s">
        <v>104</v>
      </c>
      <c r="K47" s="106" t="s">
        <v>45</v>
      </c>
      <c r="L47" s="106" t="s">
        <v>45</v>
      </c>
    </row>
    <row r="48" spans="1:12" ht="24" customHeight="1">
      <c r="A48" s="57" t="s">
        <v>105</v>
      </c>
      <c r="B48" s="57"/>
      <c r="C48" s="57">
        <f aca="true" t="shared" si="9" ref="C48:L48">SUM(C49:C63)</f>
        <v>1684</v>
      </c>
      <c r="D48" s="57">
        <f t="shared" si="9"/>
        <v>138016</v>
      </c>
      <c r="E48" s="57">
        <f t="shared" si="9"/>
        <v>45468</v>
      </c>
      <c r="F48" s="57">
        <f t="shared" si="9"/>
        <v>38422</v>
      </c>
      <c r="G48" s="57">
        <f t="shared" si="9"/>
        <v>0</v>
      </c>
      <c r="H48" s="57">
        <f t="shared" si="9"/>
        <v>37018.869999999995</v>
      </c>
      <c r="I48" s="57"/>
      <c r="J48" s="57"/>
      <c r="K48" s="57">
        <f t="shared" si="9"/>
        <v>0</v>
      </c>
      <c r="L48" s="57">
        <f t="shared" si="9"/>
        <v>0</v>
      </c>
    </row>
    <row r="49" spans="1:12" s="9" customFormat="1" ht="24" customHeight="1">
      <c r="A49" s="41" t="s">
        <v>106</v>
      </c>
      <c r="B49" s="41" t="s">
        <v>107</v>
      </c>
      <c r="C49" s="41">
        <v>240</v>
      </c>
      <c r="D49" s="41">
        <v>12131</v>
      </c>
      <c r="E49" s="41">
        <v>5000</v>
      </c>
      <c r="F49" s="41">
        <v>3832</v>
      </c>
      <c r="G49" s="41"/>
      <c r="H49" s="41">
        <v>4657.87</v>
      </c>
      <c r="I49" s="41" t="s">
        <v>108</v>
      </c>
      <c r="J49" s="41">
        <v>2018.3</v>
      </c>
      <c r="K49" s="103" t="s">
        <v>45</v>
      </c>
      <c r="L49" s="41"/>
    </row>
    <row r="50" spans="1:12" ht="24" customHeight="1">
      <c r="A50" s="40" t="s">
        <v>109</v>
      </c>
      <c r="B50" s="41" t="s">
        <v>110</v>
      </c>
      <c r="C50" s="55">
        <v>68</v>
      </c>
      <c r="D50" s="55">
        <v>7075</v>
      </c>
      <c r="E50" s="58">
        <v>1448</v>
      </c>
      <c r="F50" s="55">
        <v>1600</v>
      </c>
      <c r="G50" s="106" t="s">
        <v>45</v>
      </c>
      <c r="H50" s="58">
        <v>1600</v>
      </c>
      <c r="I50" s="70" t="s">
        <v>111</v>
      </c>
      <c r="J50" s="70" t="s">
        <v>89</v>
      </c>
      <c r="K50" s="106" t="s">
        <v>45</v>
      </c>
      <c r="L50" s="106" t="s">
        <v>45</v>
      </c>
    </row>
    <row r="51" spans="1:12" ht="24" customHeight="1">
      <c r="A51" s="41" t="s">
        <v>112</v>
      </c>
      <c r="B51" s="41" t="s">
        <v>110</v>
      </c>
      <c r="C51" s="55">
        <v>90</v>
      </c>
      <c r="D51" s="55">
        <v>7430</v>
      </c>
      <c r="E51" s="58">
        <v>2545</v>
      </c>
      <c r="F51" s="55">
        <v>2300</v>
      </c>
      <c r="G51" s="106" t="s">
        <v>45</v>
      </c>
      <c r="H51" s="58">
        <v>2410</v>
      </c>
      <c r="I51" s="70" t="s">
        <v>113</v>
      </c>
      <c r="J51" s="70" t="s">
        <v>114</v>
      </c>
      <c r="K51" s="106" t="s">
        <v>45</v>
      </c>
      <c r="L51" s="106" t="s">
        <v>45</v>
      </c>
    </row>
    <row r="52" spans="1:12" ht="24" customHeight="1">
      <c r="A52" s="41" t="s">
        <v>115</v>
      </c>
      <c r="B52" s="41" t="s">
        <v>116</v>
      </c>
      <c r="C52" s="55">
        <v>88</v>
      </c>
      <c r="D52" s="55">
        <v>7801</v>
      </c>
      <c r="E52" s="58">
        <v>8400</v>
      </c>
      <c r="F52" s="55">
        <v>1550</v>
      </c>
      <c r="G52" s="106" t="s">
        <v>45</v>
      </c>
      <c r="H52" s="58">
        <v>1330</v>
      </c>
      <c r="I52" s="70" t="s">
        <v>117</v>
      </c>
      <c r="J52" s="70" t="s">
        <v>118</v>
      </c>
      <c r="K52" s="106" t="s">
        <v>45</v>
      </c>
      <c r="L52" s="106" t="s">
        <v>45</v>
      </c>
    </row>
    <row r="53" spans="1:12" ht="24" customHeight="1">
      <c r="A53" s="41" t="s">
        <v>119</v>
      </c>
      <c r="B53" s="41" t="s">
        <v>120</v>
      </c>
      <c r="C53" s="55">
        <v>48</v>
      </c>
      <c r="D53" s="55">
        <v>3632</v>
      </c>
      <c r="E53" s="58">
        <v>300</v>
      </c>
      <c r="F53" s="55">
        <v>600</v>
      </c>
      <c r="G53" s="106" t="s">
        <v>45</v>
      </c>
      <c r="H53" s="58">
        <v>600</v>
      </c>
      <c r="I53" s="70" t="s">
        <v>117</v>
      </c>
      <c r="J53" s="70" t="s">
        <v>121</v>
      </c>
      <c r="K53" s="106" t="s">
        <v>45</v>
      </c>
      <c r="L53" s="106" t="s">
        <v>45</v>
      </c>
    </row>
    <row r="54" spans="1:12" ht="24" customHeight="1">
      <c r="A54" s="41" t="s">
        <v>122</v>
      </c>
      <c r="B54" s="41" t="s">
        <v>123</v>
      </c>
      <c r="C54" s="55">
        <v>272</v>
      </c>
      <c r="D54" s="55">
        <v>21958</v>
      </c>
      <c r="E54" s="58">
        <v>4420</v>
      </c>
      <c r="F54" s="55">
        <v>3784</v>
      </c>
      <c r="G54" s="106" t="s">
        <v>45</v>
      </c>
      <c r="H54" s="58">
        <v>3557</v>
      </c>
      <c r="I54" s="70" t="s">
        <v>117</v>
      </c>
      <c r="J54" s="70" t="s">
        <v>108</v>
      </c>
      <c r="K54" s="106" t="s">
        <v>45</v>
      </c>
      <c r="L54" s="106" t="s">
        <v>45</v>
      </c>
    </row>
    <row r="55" spans="1:12" s="9" customFormat="1" ht="24" customHeight="1">
      <c r="A55" s="40" t="s">
        <v>124</v>
      </c>
      <c r="B55" s="41" t="s">
        <v>107</v>
      </c>
      <c r="C55" s="41">
        <v>93</v>
      </c>
      <c r="D55" s="41">
        <v>5864</v>
      </c>
      <c r="E55" s="41">
        <v>3000</v>
      </c>
      <c r="F55" s="41">
        <v>2719</v>
      </c>
      <c r="G55" s="41"/>
      <c r="H55" s="41">
        <v>1850</v>
      </c>
      <c r="I55" s="41" t="s">
        <v>108</v>
      </c>
      <c r="J55" s="41">
        <v>2018.3</v>
      </c>
      <c r="K55" s="103" t="s">
        <v>45</v>
      </c>
      <c r="L55" s="41"/>
    </row>
    <row r="56" spans="1:12" ht="24" customHeight="1">
      <c r="A56" s="41" t="s">
        <v>125</v>
      </c>
      <c r="B56" s="41" t="s">
        <v>126</v>
      </c>
      <c r="C56" s="55">
        <v>79</v>
      </c>
      <c r="D56" s="55">
        <v>3474</v>
      </c>
      <c r="E56" s="58">
        <v>800</v>
      </c>
      <c r="F56" s="55">
        <v>500</v>
      </c>
      <c r="G56" s="106" t="s">
        <v>45</v>
      </c>
      <c r="H56" s="58">
        <v>510</v>
      </c>
      <c r="I56" s="70" t="s">
        <v>127</v>
      </c>
      <c r="J56" s="70" t="s">
        <v>90</v>
      </c>
      <c r="K56" s="106" t="s">
        <v>45</v>
      </c>
      <c r="L56" s="106" t="s">
        <v>45</v>
      </c>
    </row>
    <row r="57" spans="1:12" ht="24" customHeight="1">
      <c r="A57" s="40" t="s">
        <v>128</v>
      </c>
      <c r="B57" s="41" t="s">
        <v>129</v>
      </c>
      <c r="C57" s="55">
        <v>164</v>
      </c>
      <c r="D57" s="55">
        <v>15544</v>
      </c>
      <c r="E57" s="58">
        <v>8400</v>
      </c>
      <c r="F57" s="55">
        <v>3500</v>
      </c>
      <c r="G57" s="106" t="s">
        <v>45</v>
      </c>
      <c r="H57" s="58">
        <v>2980</v>
      </c>
      <c r="I57" s="70" t="s">
        <v>117</v>
      </c>
      <c r="J57" s="70" t="s">
        <v>130</v>
      </c>
      <c r="K57" s="106" t="s">
        <v>45</v>
      </c>
      <c r="L57" s="106" t="s">
        <v>45</v>
      </c>
    </row>
    <row r="58" spans="1:12" ht="24" customHeight="1">
      <c r="A58" s="41" t="s">
        <v>131</v>
      </c>
      <c r="B58" s="41" t="s">
        <v>132</v>
      </c>
      <c r="C58" s="55">
        <v>150</v>
      </c>
      <c r="D58" s="55">
        <v>13580</v>
      </c>
      <c r="E58" s="58">
        <v>5000</v>
      </c>
      <c r="F58" s="55">
        <v>6035</v>
      </c>
      <c r="G58" s="55"/>
      <c r="H58" s="58">
        <v>5990</v>
      </c>
      <c r="I58" s="70" t="s">
        <v>127</v>
      </c>
      <c r="J58" s="70" t="s">
        <v>133</v>
      </c>
      <c r="K58" s="106" t="s">
        <v>45</v>
      </c>
      <c r="L58" s="58"/>
    </row>
    <row r="59" spans="1:12" ht="24" customHeight="1">
      <c r="A59" s="40" t="s">
        <v>134</v>
      </c>
      <c r="B59" s="41" t="s">
        <v>135</v>
      </c>
      <c r="C59" s="55">
        <v>140</v>
      </c>
      <c r="D59" s="55">
        <v>17358</v>
      </c>
      <c r="E59" s="58">
        <v>1000</v>
      </c>
      <c r="F59" s="55">
        <v>4000</v>
      </c>
      <c r="G59" s="55"/>
      <c r="H59" s="58">
        <v>3257</v>
      </c>
      <c r="I59" s="70" t="s">
        <v>136</v>
      </c>
      <c r="J59" s="70" t="s">
        <v>137</v>
      </c>
      <c r="K59" s="106" t="s">
        <v>45</v>
      </c>
      <c r="L59" s="58" t="s">
        <v>45</v>
      </c>
    </row>
    <row r="60" spans="1:12" ht="24" customHeight="1">
      <c r="A60" s="41" t="s">
        <v>138</v>
      </c>
      <c r="B60" s="39" t="s">
        <v>139</v>
      </c>
      <c r="C60" s="55">
        <v>28</v>
      </c>
      <c r="D60" s="55">
        <v>2240</v>
      </c>
      <c r="E60" s="58">
        <v>713</v>
      </c>
      <c r="F60" s="55">
        <v>624</v>
      </c>
      <c r="G60" s="106" t="s">
        <v>45</v>
      </c>
      <c r="H60" s="55">
        <v>311</v>
      </c>
      <c r="I60" s="70" t="s">
        <v>103</v>
      </c>
      <c r="J60" s="70" t="s">
        <v>140</v>
      </c>
      <c r="K60" s="106" t="s">
        <v>45</v>
      </c>
      <c r="L60" s="58" t="s">
        <v>45</v>
      </c>
    </row>
    <row r="61" spans="1:12" ht="24" customHeight="1">
      <c r="A61" s="41" t="s">
        <v>141</v>
      </c>
      <c r="B61" s="41" t="s">
        <v>142</v>
      </c>
      <c r="C61" s="55">
        <v>51</v>
      </c>
      <c r="D61" s="55">
        <v>4708</v>
      </c>
      <c r="E61" s="58">
        <v>522</v>
      </c>
      <c r="F61" s="55">
        <v>2200</v>
      </c>
      <c r="G61" s="55"/>
      <c r="H61" s="58">
        <v>1059</v>
      </c>
      <c r="I61" s="70" t="s">
        <v>127</v>
      </c>
      <c r="J61" s="70" t="s">
        <v>137</v>
      </c>
      <c r="K61" s="106" t="s">
        <v>45</v>
      </c>
      <c r="L61" s="58" t="s">
        <v>45</v>
      </c>
    </row>
    <row r="62" spans="1:12" ht="24" customHeight="1">
      <c r="A62" s="41" t="s">
        <v>143</v>
      </c>
      <c r="B62" s="41" t="s">
        <v>144</v>
      </c>
      <c r="C62" s="55">
        <v>110</v>
      </c>
      <c r="D62" s="55">
        <v>11164</v>
      </c>
      <c r="E62" s="58">
        <v>3920</v>
      </c>
      <c r="F62" s="55">
        <v>5000</v>
      </c>
      <c r="G62" s="58"/>
      <c r="H62" s="58">
        <v>6750</v>
      </c>
      <c r="I62" s="70" t="s">
        <v>103</v>
      </c>
      <c r="J62" s="70" t="s">
        <v>145</v>
      </c>
      <c r="K62" s="106" t="s">
        <v>45</v>
      </c>
      <c r="L62" s="58" t="s">
        <v>45</v>
      </c>
    </row>
    <row r="63" spans="1:12" ht="24" customHeight="1">
      <c r="A63" s="40" t="s">
        <v>146</v>
      </c>
      <c r="B63" s="41" t="s">
        <v>147</v>
      </c>
      <c r="C63" s="55">
        <v>63</v>
      </c>
      <c r="D63" s="55">
        <v>4057</v>
      </c>
      <c r="E63" s="58" t="s">
        <v>79</v>
      </c>
      <c r="F63" s="55">
        <v>178</v>
      </c>
      <c r="G63" s="106" t="s">
        <v>45</v>
      </c>
      <c r="H63" s="58">
        <v>157</v>
      </c>
      <c r="I63" s="70" t="s">
        <v>148</v>
      </c>
      <c r="J63" s="70" t="s">
        <v>104</v>
      </c>
      <c r="K63" s="106" t="s">
        <v>45</v>
      </c>
      <c r="L63" s="106" t="s">
        <v>45</v>
      </c>
    </row>
    <row r="64" spans="1:12" ht="24" customHeight="1">
      <c r="A64" s="57" t="s">
        <v>149</v>
      </c>
      <c r="B64" s="57"/>
      <c r="C64" s="57">
        <f>SUM(C65:C82)</f>
        <v>3145</v>
      </c>
      <c r="D64" s="57">
        <f aca="true" t="shared" si="10" ref="D64:L64">SUM(D65:D82)</f>
        <v>260201</v>
      </c>
      <c r="E64" s="57">
        <f t="shared" si="10"/>
        <v>76208</v>
      </c>
      <c r="F64" s="57">
        <f t="shared" si="10"/>
        <v>56781</v>
      </c>
      <c r="G64" s="57">
        <f t="shared" si="10"/>
        <v>0</v>
      </c>
      <c r="H64" s="57">
        <f t="shared" si="10"/>
        <v>58360</v>
      </c>
      <c r="I64" s="57"/>
      <c r="J64" s="57"/>
      <c r="K64" s="57">
        <f t="shared" si="10"/>
        <v>0</v>
      </c>
      <c r="L64" s="57">
        <f t="shared" si="10"/>
        <v>0</v>
      </c>
    </row>
    <row r="65" spans="1:12" ht="24" customHeight="1">
      <c r="A65" s="56" t="s">
        <v>150</v>
      </c>
      <c r="B65" s="39" t="s">
        <v>151</v>
      </c>
      <c r="C65" s="73">
        <v>470</v>
      </c>
      <c r="D65" s="73">
        <v>23199</v>
      </c>
      <c r="E65" s="58">
        <v>3895</v>
      </c>
      <c r="F65" s="58">
        <v>7809</v>
      </c>
      <c r="G65" s="58"/>
      <c r="H65" s="58">
        <v>7809</v>
      </c>
      <c r="I65" s="70" t="s">
        <v>127</v>
      </c>
      <c r="J65" s="70" t="s">
        <v>152</v>
      </c>
      <c r="K65" s="106" t="s">
        <v>45</v>
      </c>
      <c r="L65" s="106" t="s">
        <v>45</v>
      </c>
    </row>
    <row r="66" spans="1:12" ht="24" customHeight="1">
      <c r="A66" s="74" t="s">
        <v>153</v>
      </c>
      <c r="B66" s="39" t="s">
        <v>154</v>
      </c>
      <c r="C66" s="73">
        <v>1170</v>
      </c>
      <c r="D66" s="73">
        <v>125575</v>
      </c>
      <c r="E66" s="58">
        <v>31211</v>
      </c>
      <c r="F66" s="58">
        <v>19800</v>
      </c>
      <c r="G66" s="106" t="s">
        <v>45</v>
      </c>
      <c r="H66" s="58">
        <v>19800</v>
      </c>
      <c r="I66" s="70" t="s">
        <v>155</v>
      </c>
      <c r="J66" s="70">
        <v>2011.12</v>
      </c>
      <c r="K66" s="106" t="s">
        <v>45</v>
      </c>
      <c r="L66" s="106" t="s">
        <v>45</v>
      </c>
    </row>
    <row r="67" spans="1:12" s="9" customFormat="1" ht="24" customHeight="1">
      <c r="A67" s="58" t="s">
        <v>156</v>
      </c>
      <c r="B67" s="58" t="s">
        <v>157</v>
      </c>
      <c r="C67" s="58">
        <v>44</v>
      </c>
      <c r="D67" s="58">
        <v>2202</v>
      </c>
      <c r="E67" s="58">
        <v>5254</v>
      </c>
      <c r="F67" s="58">
        <v>500</v>
      </c>
      <c r="G67" s="58"/>
      <c r="H67" s="58">
        <v>500</v>
      </c>
      <c r="I67" s="58" t="s">
        <v>117</v>
      </c>
      <c r="J67" s="58">
        <v>2018.05</v>
      </c>
      <c r="K67" s="106" t="s">
        <v>45</v>
      </c>
      <c r="L67" s="58"/>
    </row>
    <row r="68" spans="1:12" ht="24" customHeight="1">
      <c r="A68" s="39" t="s">
        <v>158</v>
      </c>
      <c r="B68" s="39" t="s">
        <v>159</v>
      </c>
      <c r="C68" s="47">
        <v>54</v>
      </c>
      <c r="D68" s="47">
        <v>3511</v>
      </c>
      <c r="E68" s="58">
        <v>858</v>
      </c>
      <c r="F68" s="47">
        <v>700</v>
      </c>
      <c r="G68" s="75" t="s">
        <v>160</v>
      </c>
      <c r="H68" s="58">
        <v>700</v>
      </c>
      <c r="I68" s="70" t="s">
        <v>111</v>
      </c>
      <c r="J68" s="70" t="s">
        <v>127</v>
      </c>
      <c r="K68" s="106" t="s">
        <v>45</v>
      </c>
      <c r="L68" s="106" t="s">
        <v>45</v>
      </c>
    </row>
    <row r="69" spans="1:12" ht="24" customHeight="1">
      <c r="A69" s="62" t="s">
        <v>161</v>
      </c>
      <c r="B69" s="76" t="s">
        <v>162</v>
      </c>
      <c r="C69" s="77">
        <v>112</v>
      </c>
      <c r="D69" s="77">
        <v>3200</v>
      </c>
      <c r="E69" s="58">
        <v>533</v>
      </c>
      <c r="F69" s="77">
        <v>380</v>
      </c>
      <c r="G69" s="75" t="s">
        <v>160</v>
      </c>
      <c r="H69" s="55">
        <v>380</v>
      </c>
      <c r="I69" s="100" t="s">
        <v>163</v>
      </c>
      <c r="J69" s="100" t="s">
        <v>164</v>
      </c>
      <c r="K69" s="106" t="s">
        <v>45</v>
      </c>
      <c r="L69" s="106" t="s">
        <v>45</v>
      </c>
    </row>
    <row r="70" spans="1:12" ht="24" customHeight="1">
      <c r="A70" s="62" t="s">
        <v>165</v>
      </c>
      <c r="B70" s="78" t="s">
        <v>166</v>
      </c>
      <c r="C70" s="77">
        <v>24</v>
      </c>
      <c r="D70" s="77">
        <v>1293</v>
      </c>
      <c r="E70" s="58">
        <v>300</v>
      </c>
      <c r="F70" s="77">
        <v>110</v>
      </c>
      <c r="G70" s="75" t="s">
        <v>160</v>
      </c>
      <c r="H70" s="55">
        <v>110</v>
      </c>
      <c r="I70" s="100" t="s">
        <v>163</v>
      </c>
      <c r="J70" s="100">
        <v>2011.12</v>
      </c>
      <c r="K70" s="106" t="s">
        <v>45</v>
      </c>
      <c r="L70" s="106" t="s">
        <v>45</v>
      </c>
    </row>
    <row r="71" spans="1:12" ht="24" customHeight="1">
      <c r="A71" s="79" t="s">
        <v>167</v>
      </c>
      <c r="B71" s="80" t="s">
        <v>168</v>
      </c>
      <c r="C71" s="75">
        <v>60</v>
      </c>
      <c r="D71" s="75">
        <v>1680</v>
      </c>
      <c r="E71" s="58">
        <v>848</v>
      </c>
      <c r="F71" s="55">
        <v>225</v>
      </c>
      <c r="G71" s="75" t="s">
        <v>160</v>
      </c>
      <c r="H71" s="55">
        <v>225</v>
      </c>
      <c r="I71" s="100" t="s">
        <v>169</v>
      </c>
      <c r="J71" s="100">
        <v>2011.07</v>
      </c>
      <c r="K71" s="106" t="s">
        <v>45</v>
      </c>
      <c r="L71" s="106" t="s">
        <v>45</v>
      </c>
    </row>
    <row r="72" spans="1:12" ht="24" customHeight="1">
      <c r="A72" s="62" t="s">
        <v>170</v>
      </c>
      <c r="B72" s="62" t="s">
        <v>171</v>
      </c>
      <c r="C72" s="75">
        <v>72</v>
      </c>
      <c r="D72" s="75">
        <v>3600</v>
      </c>
      <c r="E72" s="58">
        <v>775</v>
      </c>
      <c r="F72" s="55">
        <v>400</v>
      </c>
      <c r="G72" s="75" t="s">
        <v>160</v>
      </c>
      <c r="H72" s="55">
        <v>400</v>
      </c>
      <c r="I72" s="100" t="s">
        <v>172</v>
      </c>
      <c r="J72" s="100" t="s">
        <v>173</v>
      </c>
      <c r="K72" s="106" t="s">
        <v>45</v>
      </c>
      <c r="L72" s="106" t="s">
        <v>45</v>
      </c>
    </row>
    <row r="73" spans="1:12" ht="24" customHeight="1">
      <c r="A73" s="81" t="s">
        <v>174</v>
      </c>
      <c r="B73" s="82" t="s">
        <v>132</v>
      </c>
      <c r="C73" s="47">
        <v>198</v>
      </c>
      <c r="D73" s="47">
        <v>17925</v>
      </c>
      <c r="E73" s="58">
        <v>5788</v>
      </c>
      <c r="F73" s="47">
        <v>7965</v>
      </c>
      <c r="G73" s="47"/>
      <c r="H73" s="58">
        <v>8010</v>
      </c>
      <c r="I73" s="70" t="s">
        <v>127</v>
      </c>
      <c r="J73" s="70" t="s">
        <v>133</v>
      </c>
      <c r="K73" s="106" t="s">
        <v>45</v>
      </c>
      <c r="L73" s="58"/>
    </row>
    <row r="74" spans="1:12" ht="24" customHeight="1">
      <c r="A74" s="82" t="s">
        <v>175</v>
      </c>
      <c r="B74" s="82" t="s">
        <v>176</v>
      </c>
      <c r="C74" s="47">
        <v>228</v>
      </c>
      <c r="D74" s="47">
        <v>21315</v>
      </c>
      <c r="E74" s="58">
        <v>12854</v>
      </c>
      <c r="F74" s="47">
        <v>6000</v>
      </c>
      <c r="G74" s="75" t="s">
        <v>160</v>
      </c>
      <c r="H74" s="47">
        <v>6000</v>
      </c>
      <c r="I74" s="70" t="s">
        <v>169</v>
      </c>
      <c r="J74" s="70" t="s">
        <v>90</v>
      </c>
      <c r="K74" s="106" t="s">
        <v>45</v>
      </c>
      <c r="L74" s="106" t="s">
        <v>45</v>
      </c>
    </row>
    <row r="75" spans="1:12" ht="24" customHeight="1">
      <c r="A75" s="81" t="s">
        <v>177</v>
      </c>
      <c r="B75" s="82" t="s">
        <v>178</v>
      </c>
      <c r="C75" s="47">
        <v>90</v>
      </c>
      <c r="D75" s="47">
        <v>8625</v>
      </c>
      <c r="E75" s="58">
        <v>1927</v>
      </c>
      <c r="F75" s="47">
        <v>2500</v>
      </c>
      <c r="G75" s="47">
        <v>0</v>
      </c>
      <c r="H75" s="58">
        <v>4014</v>
      </c>
      <c r="I75" s="70" t="s">
        <v>127</v>
      </c>
      <c r="J75" s="70" t="s">
        <v>179</v>
      </c>
      <c r="K75" s="106" t="s">
        <v>45</v>
      </c>
      <c r="L75" s="106" t="s">
        <v>45</v>
      </c>
    </row>
    <row r="76" spans="1:12" ht="24" customHeight="1">
      <c r="A76" s="82" t="s">
        <v>180</v>
      </c>
      <c r="B76" s="82" t="s">
        <v>144</v>
      </c>
      <c r="C76" s="47">
        <v>150</v>
      </c>
      <c r="D76" s="47">
        <v>15223</v>
      </c>
      <c r="E76" s="58">
        <v>9268</v>
      </c>
      <c r="F76" s="47">
        <v>7000</v>
      </c>
      <c r="G76" s="75"/>
      <c r="H76" s="58">
        <v>7000</v>
      </c>
      <c r="I76" s="70" t="s">
        <v>103</v>
      </c>
      <c r="J76" s="70" t="s">
        <v>145</v>
      </c>
      <c r="K76" s="106" t="s">
        <v>45</v>
      </c>
      <c r="L76" s="106" t="s">
        <v>45</v>
      </c>
    </row>
    <row r="77" spans="1:12" ht="24" customHeight="1">
      <c r="A77" s="56" t="s">
        <v>181</v>
      </c>
      <c r="B77" s="39" t="s">
        <v>182</v>
      </c>
      <c r="C77" s="39">
        <v>165</v>
      </c>
      <c r="D77" s="39">
        <v>8764</v>
      </c>
      <c r="E77" s="58" t="s">
        <v>79</v>
      </c>
      <c r="F77" s="39">
        <v>438</v>
      </c>
      <c r="G77" s="75" t="s">
        <v>160</v>
      </c>
      <c r="H77" s="39">
        <v>438</v>
      </c>
      <c r="I77" s="70" t="s">
        <v>127</v>
      </c>
      <c r="J77" s="70" t="s">
        <v>183</v>
      </c>
      <c r="K77" s="106" t="s">
        <v>45</v>
      </c>
      <c r="L77" s="106" t="s">
        <v>45</v>
      </c>
    </row>
    <row r="78" spans="1:12" ht="24" customHeight="1">
      <c r="A78" s="41" t="s">
        <v>184</v>
      </c>
      <c r="B78" s="39" t="s">
        <v>185</v>
      </c>
      <c r="C78" s="39">
        <v>110</v>
      </c>
      <c r="D78" s="39">
        <v>6792</v>
      </c>
      <c r="E78" s="58" t="s">
        <v>79</v>
      </c>
      <c r="F78" s="39">
        <v>282</v>
      </c>
      <c r="G78" s="75" t="s">
        <v>160</v>
      </c>
      <c r="H78" s="39">
        <v>282</v>
      </c>
      <c r="I78" s="70" t="s">
        <v>127</v>
      </c>
      <c r="J78" s="70" t="s">
        <v>183</v>
      </c>
      <c r="K78" s="106" t="s">
        <v>45</v>
      </c>
      <c r="L78" s="106" t="s">
        <v>45</v>
      </c>
    </row>
    <row r="79" spans="1:12" ht="24" customHeight="1">
      <c r="A79" s="41" t="s">
        <v>186</v>
      </c>
      <c r="B79" s="39" t="s">
        <v>187</v>
      </c>
      <c r="C79" s="39">
        <v>19</v>
      </c>
      <c r="D79" s="39">
        <v>1251</v>
      </c>
      <c r="E79" s="58" t="s">
        <v>79</v>
      </c>
      <c r="F79" s="39">
        <v>50</v>
      </c>
      <c r="G79" s="75" t="s">
        <v>160</v>
      </c>
      <c r="H79" s="58">
        <v>50</v>
      </c>
      <c r="I79" s="70" t="s">
        <v>127</v>
      </c>
      <c r="J79" s="70" t="s">
        <v>183</v>
      </c>
      <c r="K79" s="106" t="s">
        <v>45</v>
      </c>
      <c r="L79" s="106" t="s">
        <v>45</v>
      </c>
    </row>
    <row r="80" spans="1:12" ht="24" customHeight="1">
      <c r="A80" s="56" t="s">
        <v>188</v>
      </c>
      <c r="B80" s="39" t="s">
        <v>139</v>
      </c>
      <c r="C80" s="58">
        <v>66</v>
      </c>
      <c r="D80" s="58">
        <v>4620</v>
      </c>
      <c r="E80" s="58">
        <v>1120</v>
      </c>
      <c r="F80" s="58">
        <v>1100</v>
      </c>
      <c r="G80" s="75" t="s">
        <v>160</v>
      </c>
      <c r="H80" s="58">
        <v>1120</v>
      </c>
      <c r="I80" s="70" t="s">
        <v>103</v>
      </c>
      <c r="J80" s="70" t="s">
        <v>104</v>
      </c>
      <c r="K80" s="106" t="s">
        <v>45</v>
      </c>
      <c r="L80" s="106" t="s">
        <v>45</v>
      </c>
    </row>
    <row r="81" spans="1:12" ht="24" customHeight="1">
      <c r="A81" s="39" t="s">
        <v>189</v>
      </c>
      <c r="B81" s="39" t="s">
        <v>190</v>
      </c>
      <c r="C81" s="58">
        <v>63</v>
      </c>
      <c r="D81" s="58">
        <v>6174</v>
      </c>
      <c r="E81" s="58">
        <v>578</v>
      </c>
      <c r="F81" s="58">
        <v>802</v>
      </c>
      <c r="G81" s="75" t="s">
        <v>160</v>
      </c>
      <c r="H81" s="58">
        <v>802</v>
      </c>
      <c r="I81" s="70" t="s">
        <v>191</v>
      </c>
      <c r="J81" s="70" t="s">
        <v>130</v>
      </c>
      <c r="K81" s="106" t="s">
        <v>45</v>
      </c>
      <c r="L81" s="106" t="s">
        <v>45</v>
      </c>
    </row>
    <row r="82" spans="1:12" ht="24" customHeight="1">
      <c r="A82" s="41" t="s">
        <v>192</v>
      </c>
      <c r="B82" s="39" t="s">
        <v>56</v>
      </c>
      <c r="C82" s="58">
        <v>50</v>
      </c>
      <c r="D82" s="58">
        <v>5252</v>
      </c>
      <c r="E82" s="58">
        <v>999</v>
      </c>
      <c r="F82" s="58">
        <v>720</v>
      </c>
      <c r="G82" s="75" t="s">
        <v>160</v>
      </c>
      <c r="H82" s="58">
        <v>720</v>
      </c>
      <c r="I82" s="70" t="s">
        <v>173</v>
      </c>
      <c r="J82" s="70" t="s">
        <v>183</v>
      </c>
      <c r="K82" s="106" t="s">
        <v>45</v>
      </c>
      <c r="L82" s="106" t="s">
        <v>45</v>
      </c>
    </row>
    <row r="83" spans="1:12" ht="24" customHeight="1">
      <c r="A83" s="57" t="s">
        <v>193</v>
      </c>
      <c r="B83" s="57"/>
      <c r="C83" s="57">
        <f>SUM(C84:C99)</f>
        <v>2648</v>
      </c>
      <c r="D83" s="57">
        <f aca="true" t="shared" si="11" ref="D83:L83">SUM(D84:D99)</f>
        <v>206925</v>
      </c>
      <c r="E83" s="57">
        <f t="shared" si="11"/>
        <v>45550</v>
      </c>
      <c r="F83" s="57">
        <f t="shared" si="11"/>
        <v>49126</v>
      </c>
      <c r="G83" s="57">
        <f t="shared" si="11"/>
        <v>0</v>
      </c>
      <c r="H83" s="57">
        <f t="shared" si="11"/>
        <v>51351</v>
      </c>
      <c r="I83" s="57"/>
      <c r="J83" s="57"/>
      <c r="K83" s="57">
        <f t="shared" si="11"/>
        <v>0</v>
      </c>
      <c r="L83" s="57">
        <f t="shared" si="11"/>
        <v>0</v>
      </c>
    </row>
    <row r="84" spans="1:12" s="9" customFormat="1" ht="24" customHeight="1">
      <c r="A84" s="58" t="s">
        <v>194</v>
      </c>
      <c r="B84" s="58" t="s">
        <v>195</v>
      </c>
      <c r="C84" s="58">
        <v>450</v>
      </c>
      <c r="D84" s="58">
        <v>22522</v>
      </c>
      <c r="E84" s="58">
        <v>5254</v>
      </c>
      <c r="F84" s="58">
        <v>6000</v>
      </c>
      <c r="G84" s="58"/>
      <c r="H84" s="58">
        <v>7865</v>
      </c>
      <c r="I84" s="58" t="s">
        <v>117</v>
      </c>
      <c r="J84" s="58">
        <v>2018.05</v>
      </c>
      <c r="K84" s="106" t="s">
        <v>45</v>
      </c>
      <c r="L84" s="58"/>
    </row>
    <row r="85" spans="1:12" ht="24" customHeight="1">
      <c r="A85" s="83" t="s">
        <v>196</v>
      </c>
      <c r="B85" s="84" t="s">
        <v>95</v>
      </c>
      <c r="C85" s="85">
        <v>304</v>
      </c>
      <c r="D85" s="79">
        <v>26513</v>
      </c>
      <c r="E85" s="85">
        <v>5100</v>
      </c>
      <c r="F85" s="85">
        <v>4370</v>
      </c>
      <c r="G85" s="75" t="s">
        <v>160</v>
      </c>
      <c r="H85" s="85">
        <v>4730</v>
      </c>
      <c r="I85" s="101" t="s">
        <v>197</v>
      </c>
      <c r="J85" s="70" t="s">
        <v>198</v>
      </c>
      <c r="K85" s="106" t="s">
        <v>45</v>
      </c>
      <c r="L85" s="106" t="s">
        <v>45</v>
      </c>
    </row>
    <row r="86" spans="1:12" ht="24" customHeight="1">
      <c r="A86" s="79" t="s">
        <v>199</v>
      </c>
      <c r="B86" s="84" t="s">
        <v>83</v>
      </c>
      <c r="C86" s="86">
        <v>246</v>
      </c>
      <c r="D86" s="79">
        <v>19808</v>
      </c>
      <c r="E86" s="86">
        <v>4600</v>
      </c>
      <c r="F86" s="85">
        <v>2875</v>
      </c>
      <c r="G86" s="75" t="s">
        <v>160</v>
      </c>
      <c r="H86" s="85">
        <v>2875</v>
      </c>
      <c r="I86" s="101" t="s">
        <v>197</v>
      </c>
      <c r="J86" s="70" t="s">
        <v>198</v>
      </c>
      <c r="K86" s="106" t="s">
        <v>45</v>
      </c>
      <c r="L86" s="106" t="s">
        <v>45</v>
      </c>
    </row>
    <row r="87" spans="1:12" ht="24" customHeight="1">
      <c r="A87" s="79" t="s">
        <v>200</v>
      </c>
      <c r="B87" s="84" t="s">
        <v>201</v>
      </c>
      <c r="C87" s="85">
        <v>112</v>
      </c>
      <c r="D87" s="79">
        <v>10518</v>
      </c>
      <c r="E87" s="85">
        <v>2300</v>
      </c>
      <c r="F87" s="85">
        <v>1250</v>
      </c>
      <c r="G87" s="75" t="s">
        <v>160</v>
      </c>
      <c r="H87" s="85">
        <v>1250</v>
      </c>
      <c r="I87" s="101" t="s">
        <v>197</v>
      </c>
      <c r="J87" s="70" t="s">
        <v>198</v>
      </c>
      <c r="K87" s="106" t="s">
        <v>45</v>
      </c>
      <c r="L87" s="106" t="s">
        <v>45</v>
      </c>
    </row>
    <row r="88" spans="1:12" ht="24" customHeight="1">
      <c r="A88" s="79" t="s">
        <v>202</v>
      </c>
      <c r="B88" s="84" t="s">
        <v>203</v>
      </c>
      <c r="C88" s="79">
        <v>93</v>
      </c>
      <c r="D88" s="79">
        <v>7663</v>
      </c>
      <c r="E88" s="85">
        <v>1500</v>
      </c>
      <c r="F88" s="85">
        <v>1200</v>
      </c>
      <c r="G88" s="75" t="s">
        <v>160</v>
      </c>
      <c r="H88" s="85">
        <v>1200</v>
      </c>
      <c r="I88" s="101" t="s">
        <v>197</v>
      </c>
      <c r="J88" s="70" t="s">
        <v>198</v>
      </c>
      <c r="K88" s="106" t="s">
        <v>45</v>
      </c>
      <c r="L88" s="106" t="s">
        <v>45</v>
      </c>
    </row>
    <row r="89" spans="1:12" ht="24" customHeight="1">
      <c r="A89" s="79" t="s">
        <v>204</v>
      </c>
      <c r="B89" s="84" t="s">
        <v>205</v>
      </c>
      <c r="C89" s="79">
        <v>116</v>
      </c>
      <c r="D89" s="79">
        <v>11417</v>
      </c>
      <c r="E89" s="87">
        <v>2500</v>
      </c>
      <c r="F89" s="55">
        <v>3300</v>
      </c>
      <c r="G89" s="75" t="s">
        <v>160</v>
      </c>
      <c r="H89" s="55">
        <v>3300</v>
      </c>
      <c r="I89" s="101" t="s">
        <v>206</v>
      </c>
      <c r="J89" s="70" t="s">
        <v>183</v>
      </c>
      <c r="K89" s="106" t="s">
        <v>45</v>
      </c>
      <c r="L89" s="106" t="s">
        <v>45</v>
      </c>
    </row>
    <row r="90" spans="1:12" ht="24" customHeight="1">
      <c r="A90" s="83" t="s">
        <v>207</v>
      </c>
      <c r="B90" s="84" t="s">
        <v>176</v>
      </c>
      <c r="C90" s="85">
        <v>232</v>
      </c>
      <c r="D90" s="85">
        <v>21689</v>
      </c>
      <c r="E90" s="85">
        <v>6166</v>
      </c>
      <c r="F90" s="85">
        <v>6000</v>
      </c>
      <c r="G90" s="75" t="s">
        <v>160</v>
      </c>
      <c r="H90" s="58">
        <v>6000</v>
      </c>
      <c r="I90" s="70" t="s">
        <v>169</v>
      </c>
      <c r="J90" s="70" t="s">
        <v>90</v>
      </c>
      <c r="K90" s="106" t="s">
        <v>45</v>
      </c>
      <c r="L90" s="106" t="s">
        <v>45</v>
      </c>
    </row>
    <row r="91" spans="1:12" ht="24" customHeight="1">
      <c r="A91" s="88" t="s">
        <v>208</v>
      </c>
      <c r="B91" s="89" t="s">
        <v>209</v>
      </c>
      <c r="C91" s="90">
        <v>23</v>
      </c>
      <c r="D91" s="79">
        <v>2268</v>
      </c>
      <c r="E91" s="85">
        <v>500</v>
      </c>
      <c r="F91" s="85">
        <v>2879</v>
      </c>
      <c r="G91" s="75" t="s">
        <v>160</v>
      </c>
      <c r="H91" s="58">
        <v>2879</v>
      </c>
      <c r="I91" s="70" t="s">
        <v>169</v>
      </c>
      <c r="J91" s="70" t="s">
        <v>210</v>
      </c>
      <c r="K91" s="106" t="s">
        <v>45</v>
      </c>
      <c r="L91" s="106" t="s">
        <v>45</v>
      </c>
    </row>
    <row r="92" spans="1:12" ht="24" customHeight="1">
      <c r="A92" s="89" t="s">
        <v>211</v>
      </c>
      <c r="B92" s="89" t="s">
        <v>154</v>
      </c>
      <c r="C92" s="79">
        <v>38</v>
      </c>
      <c r="D92" s="79">
        <v>2711</v>
      </c>
      <c r="E92" s="85">
        <v>2300</v>
      </c>
      <c r="F92" s="85">
        <v>2000</v>
      </c>
      <c r="G92" s="75" t="s">
        <v>160</v>
      </c>
      <c r="H92" s="58">
        <v>2000</v>
      </c>
      <c r="I92" s="70" t="s">
        <v>169</v>
      </c>
      <c r="J92" s="70" t="s">
        <v>108</v>
      </c>
      <c r="K92" s="106" t="s">
        <v>45</v>
      </c>
      <c r="L92" s="106" t="s">
        <v>45</v>
      </c>
    </row>
    <row r="93" spans="1:12" ht="24" customHeight="1">
      <c r="A93" s="91" t="s">
        <v>212</v>
      </c>
      <c r="B93" s="89" t="s">
        <v>213</v>
      </c>
      <c r="C93" s="79">
        <v>109</v>
      </c>
      <c r="D93" s="79">
        <v>9241</v>
      </c>
      <c r="E93" s="85">
        <v>3000</v>
      </c>
      <c r="F93" s="85">
        <v>2470</v>
      </c>
      <c r="G93" s="75" t="s">
        <v>160</v>
      </c>
      <c r="H93" s="85">
        <v>2470</v>
      </c>
      <c r="I93" s="70" t="s">
        <v>113</v>
      </c>
      <c r="J93" s="70" t="s">
        <v>191</v>
      </c>
      <c r="K93" s="106" t="s">
        <v>45</v>
      </c>
      <c r="L93" s="106" t="s">
        <v>45</v>
      </c>
    </row>
    <row r="94" spans="1:12" ht="24" customHeight="1">
      <c r="A94" s="91" t="s">
        <v>214</v>
      </c>
      <c r="B94" s="89" t="s">
        <v>215</v>
      </c>
      <c r="C94" s="79">
        <v>446</v>
      </c>
      <c r="D94" s="79">
        <v>39765</v>
      </c>
      <c r="E94" s="85">
        <v>6000</v>
      </c>
      <c r="F94" s="87">
        <v>8439</v>
      </c>
      <c r="G94" s="75" t="s">
        <v>160</v>
      </c>
      <c r="H94" s="85">
        <v>8439</v>
      </c>
      <c r="I94" s="70" t="s">
        <v>113</v>
      </c>
      <c r="J94" s="70" t="s">
        <v>191</v>
      </c>
      <c r="K94" s="106" t="s">
        <v>45</v>
      </c>
      <c r="L94" s="106" t="s">
        <v>45</v>
      </c>
    </row>
    <row r="95" spans="1:12" ht="24" customHeight="1">
      <c r="A95" s="91" t="s">
        <v>216</v>
      </c>
      <c r="B95" s="89" t="s">
        <v>217</v>
      </c>
      <c r="C95" s="79">
        <v>7</v>
      </c>
      <c r="D95" s="79">
        <v>782</v>
      </c>
      <c r="E95" s="85">
        <v>130</v>
      </c>
      <c r="F95" s="87">
        <v>270</v>
      </c>
      <c r="G95" s="75" t="s">
        <v>160</v>
      </c>
      <c r="H95" s="55">
        <v>270</v>
      </c>
      <c r="I95" s="101" t="s">
        <v>218</v>
      </c>
      <c r="J95" s="70" t="s">
        <v>183</v>
      </c>
      <c r="K95" s="106" t="s">
        <v>45</v>
      </c>
      <c r="L95" s="106" t="s">
        <v>45</v>
      </c>
    </row>
    <row r="96" spans="1:12" ht="24" customHeight="1">
      <c r="A96" s="92" t="s">
        <v>219</v>
      </c>
      <c r="B96" s="93" t="s">
        <v>195</v>
      </c>
      <c r="C96" s="86">
        <v>69</v>
      </c>
      <c r="D96" s="86">
        <v>5300</v>
      </c>
      <c r="E96" s="86">
        <v>900</v>
      </c>
      <c r="F96" s="86">
        <v>1200</v>
      </c>
      <c r="G96" s="75" t="s">
        <v>160</v>
      </c>
      <c r="H96" s="58">
        <v>1200</v>
      </c>
      <c r="I96" s="70" t="s">
        <v>169</v>
      </c>
      <c r="J96" s="70" t="s">
        <v>108</v>
      </c>
      <c r="K96" s="106" t="s">
        <v>45</v>
      </c>
      <c r="L96" s="106" t="s">
        <v>45</v>
      </c>
    </row>
    <row r="97" spans="1:12" ht="24" customHeight="1">
      <c r="A97" s="76" t="s">
        <v>220</v>
      </c>
      <c r="B97" s="76" t="s">
        <v>221</v>
      </c>
      <c r="C97" s="86">
        <v>54</v>
      </c>
      <c r="D97" s="79">
        <v>4382</v>
      </c>
      <c r="E97" s="86">
        <v>500</v>
      </c>
      <c r="F97" s="86">
        <v>774</v>
      </c>
      <c r="G97" s="75" t="s">
        <v>160</v>
      </c>
      <c r="H97" s="75">
        <v>774</v>
      </c>
      <c r="I97" s="101" t="s">
        <v>197</v>
      </c>
      <c r="J97" s="70" t="s">
        <v>198</v>
      </c>
      <c r="K97" s="106" t="s">
        <v>45</v>
      </c>
      <c r="L97" s="106" t="s">
        <v>45</v>
      </c>
    </row>
    <row r="98" spans="1:12" ht="24" customHeight="1">
      <c r="A98" s="62" t="s">
        <v>222</v>
      </c>
      <c r="B98" s="76" t="s">
        <v>223</v>
      </c>
      <c r="C98" s="94">
        <v>343</v>
      </c>
      <c r="D98" s="94">
        <v>21764</v>
      </c>
      <c r="E98" s="87">
        <v>4800</v>
      </c>
      <c r="F98" s="87">
        <v>6053</v>
      </c>
      <c r="G98" s="75" t="s">
        <v>160</v>
      </c>
      <c r="H98" s="55">
        <v>6053</v>
      </c>
      <c r="I98" s="102" t="s">
        <v>172</v>
      </c>
      <c r="J98" s="70" t="s">
        <v>183</v>
      </c>
      <c r="K98" s="106" t="s">
        <v>45</v>
      </c>
      <c r="L98" s="106" t="s">
        <v>45</v>
      </c>
    </row>
    <row r="99" spans="1:12" ht="24" customHeight="1">
      <c r="A99" s="95" t="s">
        <v>224</v>
      </c>
      <c r="B99" s="96" t="s">
        <v>225</v>
      </c>
      <c r="C99" s="62">
        <v>6</v>
      </c>
      <c r="D99" s="62">
        <v>582</v>
      </c>
      <c r="E99" s="62" t="s">
        <v>226</v>
      </c>
      <c r="F99" s="96">
        <v>46</v>
      </c>
      <c r="G99" s="75" t="s">
        <v>160</v>
      </c>
      <c r="H99" s="62">
        <v>46</v>
      </c>
      <c r="I99" s="101" t="s">
        <v>206</v>
      </c>
      <c r="J99" s="70" t="s">
        <v>198</v>
      </c>
      <c r="K99" s="106" t="s">
        <v>45</v>
      </c>
      <c r="L99" s="106" t="s">
        <v>45</v>
      </c>
    </row>
    <row r="100" spans="1:12" ht="24" customHeight="1">
      <c r="A100" s="57" t="s">
        <v>227</v>
      </c>
      <c r="B100" s="57"/>
      <c r="C100" s="57">
        <f>SUM(C101)</f>
        <v>108</v>
      </c>
      <c r="D100" s="57">
        <f aca="true" t="shared" si="12" ref="D100:L100">SUM(D101)</f>
        <v>5400</v>
      </c>
      <c r="E100" s="57">
        <f t="shared" si="12"/>
        <v>1500</v>
      </c>
      <c r="F100" s="57">
        <f t="shared" si="12"/>
        <v>900</v>
      </c>
      <c r="G100" s="57">
        <f t="shared" si="12"/>
        <v>0</v>
      </c>
      <c r="H100" s="57">
        <f t="shared" si="12"/>
        <v>900</v>
      </c>
      <c r="I100" s="57"/>
      <c r="J100" s="57"/>
      <c r="K100" s="57">
        <f t="shared" si="12"/>
        <v>0</v>
      </c>
      <c r="L100" s="57">
        <f t="shared" si="12"/>
        <v>0</v>
      </c>
    </row>
    <row r="101" spans="1:12" ht="24" customHeight="1">
      <c r="A101" s="39" t="s">
        <v>228</v>
      </c>
      <c r="B101" s="41" t="s">
        <v>229</v>
      </c>
      <c r="C101" s="55">
        <v>108</v>
      </c>
      <c r="D101" s="55">
        <v>5400</v>
      </c>
      <c r="E101" s="58">
        <v>1500</v>
      </c>
      <c r="F101" s="58">
        <v>900</v>
      </c>
      <c r="G101" s="75" t="s">
        <v>160</v>
      </c>
      <c r="H101" s="58">
        <v>900</v>
      </c>
      <c r="I101" s="70" t="s">
        <v>230</v>
      </c>
      <c r="J101" s="70" t="s">
        <v>231</v>
      </c>
      <c r="K101" s="106" t="s">
        <v>45</v>
      </c>
      <c r="L101" s="106" t="s">
        <v>45</v>
      </c>
    </row>
    <row r="102" spans="1:12" s="1" customFormat="1" ht="24" customHeight="1">
      <c r="A102" s="97" t="s">
        <v>232</v>
      </c>
      <c r="B102" s="97"/>
      <c r="C102" s="98">
        <f>SUM(C103)</f>
        <v>72</v>
      </c>
      <c r="D102" s="98">
        <f aca="true" t="shared" si="13" ref="D102:L102">SUM(D103)</f>
        <v>3315</v>
      </c>
      <c r="E102" s="98">
        <f t="shared" si="13"/>
        <v>500</v>
      </c>
      <c r="F102" s="98">
        <f t="shared" si="13"/>
        <v>766</v>
      </c>
      <c r="G102" s="98">
        <f t="shared" si="13"/>
        <v>0</v>
      </c>
      <c r="H102" s="98">
        <f t="shared" si="13"/>
        <v>766</v>
      </c>
      <c r="I102" s="98"/>
      <c r="J102" s="98"/>
      <c r="K102" s="98">
        <f t="shared" si="13"/>
        <v>0</v>
      </c>
      <c r="L102" s="98">
        <f t="shared" si="13"/>
        <v>0</v>
      </c>
    </row>
    <row r="103" spans="1:12" ht="24" customHeight="1">
      <c r="A103" s="95" t="s">
        <v>233</v>
      </c>
      <c r="B103" s="62" t="s">
        <v>234</v>
      </c>
      <c r="C103" s="77">
        <v>72</v>
      </c>
      <c r="D103" s="77">
        <v>3315</v>
      </c>
      <c r="E103" s="77">
        <v>500</v>
      </c>
      <c r="F103" s="77">
        <v>766</v>
      </c>
      <c r="G103" s="75" t="s">
        <v>160</v>
      </c>
      <c r="H103" s="75">
        <v>766</v>
      </c>
      <c r="I103" s="101" t="s">
        <v>235</v>
      </c>
      <c r="J103" s="70" t="s">
        <v>236</v>
      </c>
      <c r="K103" s="106" t="s">
        <v>45</v>
      </c>
      <c r="L103" s="106" t="s">
        <v>45</v>
      </c>
    </row>
    <row r="104" spans="1:12" ht="24" customHeight="1">
      <c r="A104" s="99" t="s">
        <v>237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ht="14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</sheetData>
  <sheetProtection/>
  <mergeCells count="12">
    <mergeCell ref="A1:L1"/>
    <mergeCell ref="C2:D2"/>
    <mergeCell ref="A2:A3"/>
    <mergeCell ref="B2:B3"/>
    <mergeCell ref="E2:E3"/>
    <mergeCell ref="F2:F3"/>
    <mergeCell ref="G2:G3"/>
    <mergeCell ref="H2:H3"/>
    <mergeCell ref="I2:I3"/>
    <mergeCell ref="J2:J3"/>
    <mergeCell ref="K2:K3"/>
    <mergeCell ref="L2:L3"/>
  </mergeCells>
  <printOptions horizontalCentered="1"/>
  <pageMargins left="0.55" right="0.55" top="0.38958333333333334" bottom="0.38958333333333334" header="0.5097222222222222" footer="0.5097222222222222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  </cp:lastModifiedBy>
  <cp:lastPrinted>2017-09-19T08:17:23Z</cp:lastPrinted>
  <dcterms:created xsi:type="dcterms:W3CDTF">2011-08-26T02:44:19Z</dcterms:created>
  <dcterms:modified xsi:type="dcterms:W3CDTF">2020-06-19T09:52:37Z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